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2"/>
  <workbookPr codeName="ThisWorkbook" defaultThemeVersion="166925"/>
  <mc:AlternateContent xmlns:mc="http://schemas.openxmlformats.org/markup-compatibility/2006">
    <mc:Choice Requires="x15">
      <x15ac:absPath xmlns:x15ac="http://schemas.microsoft.com/office/spreadsheetml/2010/11/ac" url="/Users/vesnaavramovic/Desktop/Smernice/"/>
    </mc:Choice>
  </mc:AlternateContent>
  <xr:revisionPtr revIDLastSave="0" documentId="13_ncr:1_{EAB7BAF1-20F1-6944-9D97-F302B09A6EC6}" xr6:coauthVersionLast="36" xr6:coauthVersionMax="47" xr10:uidLastSave="{00000000-0000-0000-0000-000000000000}"/>
  <bookViews>
    <workbookView xWindow="0" yWindow="460" windowWidth="28800" windowHeight="15720" tabRatio="628" activeTab="3" xr2:uid="{00000000-000D-0000-FFFF-FFFF00000000}"/>
  </bookViews>
  <sheets>
    <sheet name="Образац - предлог КП" sheetId="58" r:id="rId1"/>
    <sheet name="Упутство за оцењивање" sheetId="59" r:id="rId2"/>
    <sheet name="Лист 3. II фаза-оцена пројекта" sheetId="49" r:id="rId3"/>
    <sheet name="Лист 4. Упутство за оцењивање" sheetId="57" r:id="rId4"/>
  </sheets>
  <externalReferences>
    <externalReference r:id="rId5"/>
  </externalReferences>
  <definedNames>
    <definedName name="Programi">OFFSET([1]spisak!$C$11:$C$73,0,0,COUNTA([1]spisak!$C$11:$C$73),1)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5" i="58" l="1"/>
  <c r="C50" i="58"/>
  <c r="C49" i="58" s="1"/>
  <c r="C48" i="58" s="1"/>
  <c r="F15" i="49" l="1"/>
  <c r="F14" i="49"/>
  <c r="F13" i="49"/>
  <c r="F12" i="49"/>
  <c r="F11" i="49"/>
  <c r="F10" i="49"/>
  <c r="F9" i="49"/>
  <c r="F17" i="49"/>
  <c r="E15" i="49"/>
  <c r="E14" i="49"/>
  <c r="E13" i="49"/>
  <c r="E12" i="49"/>
  <c r="E11" i="49"/>
  <c r="E10" i="49"/>
  <c r="E9" i="49"/>
  <c r="E17" i="49"/>
  <c r="D15" i="49"/>
  <c r="D14" i="49"/>
  <c r="D13" i="49"/>
  <c r="D12" i="49"/>
  <c r="D11" i="49"/>
  <c r="D10" i="49"/>
  <c r="D9" i="49"/>
  <c r="D17" i="49"/>
  <c r="C15" i="49"/>
  <c r="C14" i="49"/>
  <c r="C13" i="49"/>
  <c r="C10" i="49"/>
  <c r="C9" i="49"/>
  <c r="C12" i="49"/>
  <c r="C11" i="49"/>
  <c r="C17" i="49"/>
  <c r="F19" i="49"/>
  <c r="F18" i="49"/>
  <c r="E19" i="49"/>
  <c r="E18" i="49"/>
  <c r="D19" i="49"/>
  <c r="D18" i="49"/>
  <c r="C19" i="49"/>
  <c r="C18" i="49"/>
  <c r="D21" i="49"/>
  <c r="F21" i="49"/>
  <c r="E21" i="49"/>
  <c r="C21" i="49"/>
  <c r="F23" i="49"/>
  <c r="F22" i="49"/>
  <c r="E23" i="49"/>
  <c r="E22" i="49"/>
  <c r="D23" i="49"/>
  <c r="D22" i="49"/>
  <c r="C23" i="49"/>
  <c r="C22" i="49"/>
  <c r="H24" i="49" l="1"/>
  <c r="I16" i="49" s="1"/>
  <c r="I20" i="49" l="1"/>
  <c r="I8" i="49"/>
  <c r="G15" i="49" l="1"/>
  <c r="G10" i="49"/>
  <c r="G13" i="49" l="1"/>
  <c r="G11" i="49"/>
  <c r="G23" i="49"/>
  <c r="G14" i="49"/>
  <c r="G21" i="49"/>
  <c r="G12" i="49"/>
  <c r="G22" i="49"/>
  <c r="G20" i="49" l="1"/>
  <c r="G19" i="49" l="1"/>
  <c r="G9" i="49"/>
  <c r="G8" i="49" l="1"/>
  <c r="G17" i="49"/>
  <c r="G18" i="49"/>
  <c r="G16" i="49" l="1"/>
  <c r="G24" i="49" l="1"/>
  <c r="I24" i="49"/>
</calcChain>
</file>

<file path=xl/sharedStrings.xml><?xml version="1.0" encoding="utf-8"?>
<sst xmlns="http://schemas.openxmlformats.org/spreadsheetml/2006/main" count="472" uniqueCount="269">
  <si>
    <t>ОПШТЕ ИНФОРМАЦИЈЕ О КАПИТАЛНОМ ПРОЈЕКТУ И ПРЕДЛАГАЧУ</t>
  </si>
  <si>
    <t>Oдговори</t>
  </si>
  <si>
    <t>Оцена</t>
  </si>
  <si>
    <t>Назив пројекта</t>
  </si>
  <si>
    <t>не уноси се оцена</t>
  </si>
  <si>
    <t>Национална/Покрајинска институција</t>
  </si>
  <si>
    <t>Друга ЈЛС из РС</t>
  </si>
  <si>
    <t>Одговорно или овлашћено контакт лице предлагача идеје капиталног пројекта</t>
  </si>
  <si>
    <t>Приватни сектор</t>
  </si>
  <si>
    <t>Локација (назив насељеног места или прецизније)</t>
  </si>
  <si>
    <t>Институтција/организација из друге државе</t>
  </si>
  <si>
    <t>Статус пројекта</t>
  </si>
  <si>
    <t>Остало</t>
  </si>
  <si>
    <t>Образовна установа</t>
  </si>
  <si>
    <t>Врста капиталног улагања:</t>
  </si>
  <si>
    <t>Врста капиталног улагања - улагања у објекте</t>
  </si>
  <si>
    <t>Врста капиталног улагања - улагања у опрему</t>
  </si>
  <si>
    <t>Врста капиталног улагања - улагања у земљиште</t>
  </si>
  <si>
    <t>Врста капиталног улагања - улагања у права</t>
  </si>
  <si>
    <t>Врста капиталног улагања - остало</t>
  </si>
  <si>
    <t>Корист од улагања</t>
  </si>
  <si>
    <t>Пројекат је део већег пројекта РС/АПВ/више ЈЛС</t>
  </si>
  <si>
    <t>Пројекат је наставак претходно реализованог пројекта</t>
  </si>
  <si>
    <t>Уколико је одговор на претходни одговор Да, навести који пројекат је у питању</t>
  </si>
  <si>
    <t>Капитални пројекат је у просторном плану РС/ЈЛС, инвестиционом плану, урбанистичким плановима…</t>
  </si>
  <si>
    <t>Уколико ЈЛС капиталну инвестицију реализује по принципу заједничког улагања, ко су партнери</t>
  </si>
  <si>
    <t>Удружење грађана</t>
  </si>
  <si>
    <t>Одељење у ЈЛС одговорно за припрему/писање пројекта</t>
  </si>
  <si>
    <t>Одељење у ЈЛС одговорно за праћење имплементације пројекта</t>
  </si>
  <si>
    <t>Процењена вредност инвестиције (Укупно)</t>
  </si>
  <si>
    <t>Извор обезбеђених средстава</t>
  </si>
  <si>
    <t>СТРАТЕШКА РЕЛЕВАНТНОСТ КАПИТАЛНОГ ПРОЈЕКТА</t>
  </si>
  <si>
    <t>Пројекат доприноси остварењу циља дефинисаног у оквиру планског документа или више њих</t>
  </si>
  <si>
    <t>Ниво значаја улагања</t>
  </si>
  <si>
    <t>Пројекат припада следећој области локалне надлежности</t>
  </si>
  <si>
    <t>ФИНАНСИЈСКИ АСПЕКТ КАПИТАЛНОГ ПРОЈЕКТА</t>
  </si>
  <si>
    <t>Трошкови реализације капиталног улагања</t>
  </si>
  <si>
    <t>3.1.1</t>
  </si>
  <si>
    <t xml:space="preserve">Економска и правна </t>
  </si>
  <si>
    <t>Техничка</t>
  </si>
  <si>
    <t>3.1.2</t>
  </si>
  <si>
    <t>Експропријација земљишта</t>
  </si>
  <si>
    <t>3.1.3</t>
  </si>
  <si>
    <t>Припрема земљишта</t>
  </si>
  <si>
    <t>3.1.4</t>
  </si>
  <si>
    <t>Изградња објекта</t>
  </si>
  <si>
    <t>3.1.5</t>
  </si>
  <si>
    <t>Набавка опреме (монтажа, обука…)</t>
  </si>
  <si>
    <t>3.1.6</t>
  </si>
  <si>
    <t>Набавка услуга</t>
  </si>
  <si>
    <t>3.1.7</t>
  </si>
  <si>
    <t>Административни трошкови</t>
  </si>
  <si>
    <t>3.1.8</t>
  </si>
  <si>
    <t>Процена годишњих оперативних трошкова и трошкова одржавања</t>
  </si>
  <si>
    <t>Процена извора финансирања са % учешћа сваког од извора</t>
  </si>
  <si>
    <t>Да ли ће пројекат генерисати приходе?</t>
  </si>
  <si>
    <t>Уколико је одговор на претходни одговор Да, навести процењене приходе (у РСД) и како настају</t>
  </si>
  <si>
    <t>ИМПЛЕМЕНТАЦИОНИ АСПЕКТ КАПИТАЛНОГ ПРОЈЕКТА</t>
  </si>
  <si>
    <t xml:space="preserve">4.1. </t>
  </si>
  <si>
    <t>Временски оквир имплементације пројекта</t>
  </si>
  <si>
    <t>Фаза припреме (од…..до…., унети месец и годину)</t>
  </si>
  <si>
    <t>Расписивање јавне набавке (месец/година)</t>
  </si>
  <si>
    <t>Потписивање уговора</t>
  </si>
  <si>
    <t>Почетак и завршетак радова (од…..до….., унети месец и годину)</t>
  </si>
  <si>
    <t>4.2.</t>
  </si>
  <si>
    <t>Потребни ресурси за реализацију капиталног пројекта</t>
  </si>
  <si>
    <t>Људски ресурси (кадрови)</t>
  </si>
  <si>
    <t>Материјални ресурси (опрема, др.)</t>
  </si>
  <si>
    <t>Услуге</t>
  </si>
  <si>
    <t>4.3.</t>
  </si>
  <si>
    <t>II фаза оцењивања - оцена пројеката</t>
  </si>
  <si>
    <t>Након оцене сваког пројекта, појавиће се укупан број бодова пројекта (поље G24 - Укупно). Максималан број бодова је 78, а приказан је значај критеријума, где се види да највећи број бодова доноси стратешка релевантност.</t>
  </si>
  <si>
    <t>Критеријум</t>
  </si>
  <si>
    <t xml:space="preserve">Није испуњен </t>
  </si>
  <si>
    <t>Минимално испуњен или није довољно јасно приказано</t>
  </si>
  <si>
    <t xml:space="preserve">Делимично испуњен </t>
  </si>
  <si>
    <t xml:space="preserve">У потпуности испуњен </t>
  </si>
  <si>
    <t>УКУПНО</t>
  </si>
  <si>
    <t>Максималан број бодова</t>
  </si>
  <si>
    <t>Значај критеријума</t>
  </si>
  <si>
    <t>Оцена 0</t>
  </si>
  <si>
    <t>Оцена 2</t>
  </si>
  <si>
    <t>Оцена 4</t>
  </si>
  <si>
    <t>Оцена 6</t>
  </si>
  <si>
    <t>ФИНАНСИЈКИ АСПЕКТ</t>
  </si>
  <si>
    <t>Процена извора финансирања са процентом учешћа сваког од извора</t>
  </si>
  <si>
    <t>ИМПЛЕМЕНТАЦИОНИ АСПЕКТ</t>
  </si>
  <si>
    <t>Изводљивост пројекта</t>
  </si>
  <si>
    <t>Пројекат је изводљив</t>
  </si>
  <si>
    <t>Пројекат није изводљив</t>
  </si>
  <si>
    <t>Напомена - образложење уколико реализација пројекта није изводљива</t>
  </si>
  <si>
    <t>X</t>
  </si>
  <si>
    <t>Предлагач КП не препознаје допринос пројекта остварењу циља из планског документа и није наведен назив планског документа</t>
  </si>
  <si>
    <t>Предлагач препознаје допринос остварењу циља у одређеној области, али се исти не налази се у Плану развоја ЈЛС/документу јавне политике, већ се у стратешким документима виших нивоа власти може препознати допринос остварењу одређеног циља. Предлагач је навео тачан назив планског/стратешког документа на који се пројекат реферише</t>
  </si>
  <si>
    <t>Предложени пројекат даје јасан допринос остварењу циља, али није наведен као конкретна мера у оквиру Плана развоја/документа јавне политике</t>
  </si>
  <si>
    <t>Предлагач КП није навео циљ, приоритет, меру, активности из планског документа</t>
  </si>
  <si>
    <t>Предлагач је навео одређену везу на приоритетни циљ, али која није директна, нити конкретно препозната као начин решавања одређеног проблема. Препозната веза је нека врста опште повезнице.</t>
  </si>
  <si>
    <t>Предлагач је навео допринос одређеном циљу/приоритету/мери, која је конкретна, али наведени КП није препознат као начин решавања дефинисаног проблема</t>
  </si>
  <si>
    <t>Предлагач је прецизно навео циљ/приоритет/меру/активност односно директну везу предложеног КП и планског документа</t>
  </si>
  <si>
    <t>Предлагач КП је навео допринос КП показатељу учника описно, без директне везе са показатељем дефинисаним на нивоу циља у оквиру планског документа</t>
  </si>
  <si>
    <t>Предлагач КП је навео допринос КП показатељу учинка квалитатитвно, у директној вези са показатељем дефинисаним на нивоу циља у оквиру планског документа, али не и квантитативно</t>
  </si>
  <si>
    <t>Предлагач није дефинисао активности потребне за постизање циља пројекта</t>
  </si>
  <si>
    <t>Предлагач је дао општи попис активности, карактеристичних за сваки пројекат, без могућности дефинисања резултата за сваку од активности</t>
  </si>
  <si>
    <t>Предлагач је дефинисао већину активности потребних за спровођење предложеног КП, и делимично резултате</t>
  </si>
  <si>
    <t>Трошкови пројекта нису дефинисани</t>
  </si>
  <si>
    <t>Све врсте трошкова за имплементацију КП су препознате, док нису наведене њихове вредности</t>
  </si>
  <si>
    <t>Све врсте трошкова за имплементацију КП су препознате, док су њихове вредности паушално приказане на основу процене предлагача, а не на основу истраживања тржишта, понуда, информација из техничке документације</t>
  </si>
  <si>
    <t xml:space="preserve">Сви трошкови су препознати, и у потпуности тачно наведене њихове вредности </t>
  </si>
  <si>
    <t>Предлагач није дао процену годишњих оперативних трошкова и одржавања</t>
  </si>
  <si>
    <t>Предлагач је дао паушалну процену, без детаљнијег испитиавња и анализе</t>
  </si>
  <si>
    <t>Предлагач је дао процену годишњих оперативних трошкова и трошкова одржавања, базирано на претходном искуству или истраживању</t>
  </si>
  <si>
    <t>Предлагач КП није навео изворе финансирања КП</t>
  </si>
  <si>
    <t>Предлагач КП је дао паушалну процену потенцијалних извора средстава, без претходне провере да ли је из наведених извора могуће финансирати конкретан КП, да ли таква средства постоје, као и који су услови за прибављање наведених средстава</t>
  </si>
  <si>
    <t>Предлагач је дао процену потенцијалних извора финансирања на основу претходног искуства, као и на основу провере (информисања) о доступности средстава из конкретног извора. Предлагач није приказао прецизно могући удео појединог извора финансирања.</t>
  </si>
  <si>
    <t xml:space="preserve">Предлагач КП је прецизно навео изворе финансирања КП, приказујући и проценат суфинансирања сваког од извора </t>
  </si>
  <si>
    <t>Предлагач КП није дефинисао временски оквир имплементације пројекта</t>
  </si>
  <si>
    <t>Предлагач КП је дао процену трајања имплементације у месецима, али не и трајање сваке појединачне фазе</t>
  </si>
  <si>
    <t>Предлагач КП је дао процену трајања имплементације у месецима, као и трајање сваке појединачне фазе, али се процена трајања фаза оцењује као нереална.</t>
  </si>
  <si>
    <t>Предлагач КП је прецизно дефинисао временски оквир имплементације, укључујући трајање сваке од фаза, као и могући почетак сваке. Процена трајања фаза се оцењује као реална.</t>
  </si>
  <si>
    <t>Предлагач КП није препознао ризике у имплементацији КП</t>
  </si>
  <si>
    <t>Предлагач КП је навео опште ризике који би се могли довести у везу са било којим пројектом и није ризике објаснио</t>
  </si>
  <si>
    <t xml:space="preserve">Предлагач је препознао конкретне ризике који постоје у имплементацији одређеног пројекта, али их није објаснио </t>
  </si>
  <si>
    <t>Предлагач КП је препознао да постоје ризици у имплементацији, прецизно их је навео и објаснио</t>
  </si>
  <si>
    <t>Предлагач КП није навео начине решавања препознатих ризика (без обзира да ли је ризике препознао или не)</t>
  </si>
  <si>
    <t>Предлагач је паушално навео начине решавања ризика, без јасних активности и корака за решавање истих и није могуће проценити да ли су реални</t>
  </si>
  <si>
    <t>Предлагач је прецизно навео начине решавања ризика, без јасних активности и корака за решавање истих / предложени начини решавања су делимично реални за спровођење</t>
  </si>
  <si>
    <t>Предлагач КП је прецизно навео начине решавања препознатих ризика, кораке и активности и предложени начину су реални за спровођење</t>
  </si>
  <si>
    <t xml:space="preserve">Није наведено који ресурси су неопходни за одрживост пројекта као ни које ресурсе КБС има на располагању </t>
  </si>
  <si>
    <t>Предлагач је дао информацију о неопходним ресурсима али не и информацију о ресурсима којима располаже КБС</t>
  </si>
  <si>
    <t>Предлагач је навео уопштену информацију о неопходним ресурсима као и информацију о ресурсима којима располаже КБС</t>
  </si>
  <si>
    <t>Предлагач је навео прецизну информацију о неопходним ресурсима као и информацију о ресурсима којима располаже КБС</t>
  </si>
  <si>
    <t xml:space="preserve">Статус документације </t>
  </si>
  <si>
    <t>1.8.1</t>
  </si>
  <si>
    <t>1.8.2</t>
  </si>
  <si>
    <t>1.8.3</t>
  </si>
  <si>
    <t>1.8.4</t>
  </si>
  <si>
    <t>1.8.5</t>
  </si>
  <si>
    <t>1.10</t>
  </si>
  <si>
    <t>1.11</t>
  </si>
  <si>
    <t>1.15.1</t>
  </si>
  <si>
    <t>1.15.2</t>
  </si>
  <si>
    <t>1.15.3</t>
  </si>
  <si>
    <t>1.15.4</t>
  </si>
  <si>
    <t>1.15.5</t>
  </si>
  <si>
    <t>1.15.6.</t>
  </si>
  <si>
    <t>Процењена вредност инвестиције (2026)</t>
  </si>
  <si>
    <t>Процењена вредност инвестиције (2027)</t>
  </si>
  <si>
    <t>На који начин је предлагач дефинисао процењену вредност. Уколико је тачна вредност из претходно израђене документације, навести документ и годину израде</t>
  </si>
  <si>
    <t>1.21</t>
  </si>
  <si>
    <t>Навести проблем који је потребно решити, начин решавања и утицај на циљну групу</t>
  </si>
  <si>
    <t>Навести циљеве и очекиване резултате капиталног пројекта са извором верификације (резултате квантификовати)</t>
  </si>
  <si>
    <t>2.4.</t>
  </si>
  <si>
    <t>2.4.1</t>
  </si>
  <si>
    <t>Назив планског документа у оквиру ког је дефинисан циљ чијем постизању даје допринос реализација предложеног пројекта</t>
  </si>
  <si>
    <t>2.4.2</t>
  </si>
  <si>
    <t>2.4.3</t>
  </si>
  <si>
    <t>Навести у којој области заштите животне средине (Зелена Агенда) капитални пројекат има утицај</t>
  </si>
  <si>
    <t>Ризици и претпоставке за имплементацију капиталног пројекта</t>
  </si>
  <si>
    <t>Процењена вредност инвестиције (2028)</t>
  </si>
  <si>
    <t>Навести потребне активности за реализацију пројекта</t>
  </si>
  <si>
    <t>Укупни трошкови реализације капиталног улагања</t>
  </si>
  <si>
    <t>Навести циљеве и очекиване резултате капиталног пројекта са извором верификације</t>
  </si>
  <si>
    <t>Циљ/Приоритет/Мера/Активност из претходно наведеног планског документа/докумената на који има утицај предложени капитални пројекат</t>
  </si>
  <si>
    <t>Навести допринос показатељу учинка из горенаведеног планског документа (квалитативно/кванититативно); На који начин резултат пројекта хијерархијски утиче на показатељ учинка на нивоу циља/мера у оквиру документа развојног планирања/јавне политике</t>
  </si>
  <si>
    <t>2.1.</t>
  </si>
  <si>
    <t>2.2.</t>
  </si>
  <si>
    <t>2.3.</t>
  </si>
  <si>
    <t xml:space="preserve">2.4. </t>
  </si>
  <si>
    <t>2.4.1.</t>
  </si>
  <si>
    <t>2.4.2.</t>
  </si>
  <si>
    <t>2.4.3.</t>
  </si>
  <si>
    <t xml:space="preserve">Прецизно навести проблеме са узроцима и последицама. Недостатак нечега није проблем, већ је проблем оно што је последица наведеног недостатка. (На пример: Није изграђена обилазница кроз насељено место. Ово није проблем. Проблем је бука, загађен ваздух и недовољна безбедност свих становника). Навести на који начин идентификован проблем утиче на циљну групу. У циљу мерења ефекта од улагања (мера улагања и користи), представити ко су корисници резултата пројеката и који је њихов број, како би се испитала сврсисходност таквог улагања. </t>
  </si>
  <si>
    <t>Објашњење</t>
  </si>
  <si>
    <t>Назив пројекта треба да буде кратак и јасан тако да одражава смисао пројекта. Израда пројектне документације није капитални пројекат, већ представља део одређеног капиталног пројекта. Назив пројекта не треба да садржи речи као што су: наставак, фаза и сл. Назив капиталног пројекта треба да буде исти кроз све фазе, године, планска документа, финансијске планове...</t>
  </si>
  <si>
    <t>Име, презиме, функција и контакт (адреса е-поште и број телефона). Можете унети податке за више лица, непосредно надлежна за пројекат и руководиоца предлагача</t>
  </si>
  <si>
    <t>1.4.</t>
  </si>
  <si>
    <t xml:space="preserve">Локација </t>
  </si>
  <si>
    <t>Назив насељеног места или прецизније дефинисана локација на којој се реализује пројекат</t>
  </si>
  <si>
    <t>Кроз падајући мени представљене понуђене опције статуса капиталног пројекта: пројектна идеја, прибављање дозвола и сагласности, припрема економске/техничке документације, припрема апликације, уговарање финансирања, решавање власничких односа, расписивање јавне набавке, у судском процесу, у фази чекања, у току)</t>
  </si>
  <si>
    <t>Статус документације</t>
  </si>
  <si>
    <t>Капитални пројекат мора представљати функционалну целину са дугорочном (преко годину дана) употребном вредношћу по завршетку његове имплементације. Улагање може бити различито, а у наредним пољима означити шта све обухвата предложени капитални пројекат.</t>
  </si>
  <si>
    <t>Падајући мени: Да, Не</t>
  </si>
  <si>
    <t>Кроз падајући мени представљене понуђене опције користи од улагања: јавне потребе, комерцијални садржај</t>
  </si>
  <si>
    <t>Падајући мени: локални, заједнички пројекат више ЈЛС, регионални, национални, међународни, прекогранични</t>
  </si>
  <si>
    <t>Навести назив тачан назив пројекта</t>
  </si>
  <si>
    <t>Падајући мени: Да, Не, Није релевантно</t>
  </si>
  <si>
    <t>У наредним пољима означити партнере у заједничкој инвестицији (може више поља)</t>
  </si>
  <si>
    <t>1.15.6</t>
  </si>
  <si>
    <t>Тачан назив Одељења/Службе која припрема пројекат</t>
  </si>
  <si>
    <t>Тачан назив Одељења/Службе која је/ће бити одговорно за имплементацију пројекта</t>
  </si>
  <si>
    <t>1.19</t>
  </si>
  <si>
    <t>На који начин је предлагач дефинисао процењену вредност.Уколико је тачна вредност из претходно израђене документације, навести документ и годину израде</t>
  </si>
  <si>
    <t>Уколико је дата процењена вредност, потребно је да предлагач наведе на који начин је дошао до процењене вредности (истраживање тржишта, претходни сличан пројекат и сл.). Уколико је дата вредност на основу претхнодно израђене документације, потребно је навести назив документа и годину израде.</t>
  </si>
  <si>
    <t>Обезбеђена средства</t>
  </si>
  <si>
    <t>Навести тачан назив донатора/институција које су обезбедиле средства, са тачним процентом одобрења финансирања.</t>
  </si>
  <si>
    <t>Навести циљеве и очекиване резултате капиалног пројекта са извором верификације (резултате квантификовати)</t>
  </si>
  <si>
    <t>Циљ решава претходно препознат проблем. Навести циљеве пројекта у складу са преходно дефинисаним проблемима. Сваки циљ треба приказати кроз (мерљив) показатељ исхода. Нпр. ако је циљ да ЈЛС има изграђен одржив систем пречишћавања отпадних вода, показатељ ефекта је % воде која се безбедно и на одрживим принципима пречишћава. Приказати и конкретан резултат пројекта тј. показатељ резултата би био капацитет (EC) изграђеног постројења. Резултате пројекта (показатељ) квантификовати и приказати утицај на циљеве (показатељ учинка).</t>
  </si>
  <si>
    <t>Падајући мени: Доприноси, Не доприноси</t>
  </si>
  <si>
    <t>Најпре је потребно дефинисати показатељ резултата самог пројекта, а затим видети какав утицај има на меру/циљ у оквиру документа развојног планирања/јавне политике. Уколико је квантификовано приказан показатељ учинка на нивоу циља у ДРП/ЈП, приказати квантитативни допринос, односно квалитативни, уколико је на тај начин дефинисан. Уколико у оквиру документа јавне политике/документа развојног планирања није дефинисан показатељ учинка или није адекватно дефинисан, може бити дефинисан и овде у оквиру предлога пројекта или је могуће позвати се на показатељ на нивоу циља програма у програмском буџету (уколико је тамо адекватније дефинисан).</t>
  </si>
  <si>
    <t>Припремни трошкови</t>
  </si>
  <si>
    <t>Документација</t>
  </si>
  <si>
    <t>Трошак документације у РСД - унета формула збир поља економска и правна и техничка документација</t>
  </si>
  <si>
    <t>Економска и правна</t>
  </si>
  <si>
    <t>навести тачну или процењену вредност у РСД.</t>
  </si>
  <si>
    <t>Техничка документација</t>
  </si>
  <si>
    <t>навести тачну или процењену вредност у РСД</t>
  </si>
  <si>
    <t>Трошкови реализације</t>
  </si>
  <si>
    <t>Обухватити све препознате трошкове. Навести тачну или процењену вредност у РСД.</t>
  </si>
  <si>
    <t>Навести потребне ресурсе за одрживост пројекта, као и ресурсе које КБС има на располагању - упоредити</t>
  </si>
  <si>
    <t>Извор и вредност прихода</t>
  </si>
  <si>
    <t>Временски оквир имплементације пројекта - трајање</t>
  </si>
  <si>
    <t>временски оквир месец.година</t>
  </si>
  <si>
    <t>број људи, квалификације, друго….</t>
  </si>
  <si>
    <t>навести све потребне материјалне реусрсе за реализацију пројекта</t>
  </si>
  <si>
    <t>Препознати ризици за имплементацију капиталног пројекта</t>
  </si>
  <si>
    <t>навести ризике и претпоставке за реализацију капиталног пројекта</t>
  </si>
  <si>
    <t>Предлагач није навео проблем који се решава реализацијом КП, Предлагач КП није навео кориснике резултата КП-циљну групу</t>
  </si>
  <si>
    <t>Предлагач је идентификовао проблем који се решава реализацијом КП, али га није објаснио, Предлагач КП није прецизирао кориснике резултата КП (циљну групу), већ само су наведене опште инормације</t>
  </si>
  <si>
    <t>Предлагач је прецизно идентификовао проблем  и објаснио га, са конкретно објашњеним негативним  стањем по циљну групу, укључујући и узроке. Предлагач је навео прецизно кориснике резултата КП (циљну групу), али не и њихов број</t>
  </si>
  <si>
    <t>Предлагач није дефинисао циљеве који се остварују реализацијом КП, као ни очекиване резултате који ће настати реализацијом КП</t>
  </si>
  <si>
    <t>Предлагач је дао опште циљеве, без директне везе са проблемом, и паушално навео очекиване резултате</t>
  </si>
  <si>
    <t>Предлагач није дао назив планског документа</t>
  </si>
  <si>
    <t>Предлагач је навео да је у наведеној области усвојен локални плански документ, али није дао тачан назив ни рок важења. Предлагач се позива на документ ком је истекао рок важења. Предлагач је навео документ вишег нивоа власти због тога што циљ којем доприноси пројекат није препознат у локалном документу.</t>
  </si>
  <si>
    <t>Пројекат је из области локалне надлежности и Предлагач је препознао допринос циљу у оквиру локалног документа и прецизно дао назив документа</t>
  </si>
  <si>
    <t>Уколико је израђена технипчка документација/студије навести и очекиван (мерљив) утицај који ће пројекат имати на животну средину / Уколико није израђена техничка документација дати процену</t>
  </si>
  <si>
    <t>Предлагач је прецизно идентификовао проблем  и објаснио га, са конкретно објашњеним негативним  стањем по циљну групу, укључујући и узроке. Проблем је препознат од стране Радног тела као веома значајан за локалну заједницу. Предлагач је прецизно навео кориснике резултата КП и њихов број</t>
  </si>
  <si>
    <t>Предлагач је прецизно дефинисао циљеве, али није прецизно дефинисао очекиване резултате / прецизно су дефинисани очекивани резултати (квантификовани), али су циљеви приказани веома опште. Извор верификације није дат ни за циљ ни за резултат, или је дат за само једно од та два</t>
  </si>
  <si>
    <t>Предлагач је дефинисао циљеве  који указују на ефикасно и ефективно задовољавање потреба и/или решавање проблема циљне групе и предлагач је навео прецизно очекиване резултате, квантификовао их је. И за циљеве и за резултате наведен је извор верификације.</t>
  </si>
  <si>
    <t>Предлагач је прецизно дефинисао активности (квалитативно и квантитативно) потребне за спровођење пројекта, као и резултат/е за сваку од активности</t>
  </si>
  <si>
    <t>Предложени капитални пројекат је у потпуности предложен у оквиру Плана развоја ЈЛС (други кровни плански документ ако је још увек актуелан)/документа јавне политике у оквиру одређеног приоритетног циља или Предложени пројекат је законска обавеза или Пројекат је планиран од стране виших нивоа власти/више ЈЛС</t>
  </si>
  <si>
    <t>Предлагач је дао назив важећег локалног планског документа са роком важења, у ком се јасно препознат циљ ком доприноси реализација КП, као и мера која се односи на препознати КП. Уколико је пројекат из области надлежности која припада вишем нивоу власти довољно је навести документ вишег нивоа власти или да је исти законска обавеза (назив правног акта)</t>
  </si>
  <si>
    <t>Предлагач КП није навео допринос КП показатељу учинка</t>
  </si>
  <si>
    <t>Предлагач је навео допринос КП показатељу учинка дефинисаног на нивоу циља у оквиру планског документа, и то директно, квантитативно и прецизно</t>
  </si>
  <si>
    <t>Предлагач је дао тачну вредност годишњих оперативних трошкова и трошкова одржавања, засновано на ажурним информацијама, понудама, тржишним ценама…./ КП нема оперативне трошкове и трошкове одржавања</t>
  </si>
  <si>
    <t>Корисник буџетских средстава (КБС) има потребне ресурсе како би пројекат био одржив (људске, материјалне, финансијске)</t>
  </si>
  <si>
    <t>Навести могуће начине решавња препознатих ризика</t>
  </si>
  <si>
    <t xml:space="preserve">У табели испод дати су критеријуми према којима је потребно оценити сваки пројекат. Сваки критеријум је потребно оценити на скали од 0 до 6. У следећем Листу (Упутство за оцењивање) дата су објашњења појединих критеријума, за сваку од оцена.
0 - није испуњен
2 - минимално - није довољно јасно приказано
4 - делимично испуњен
6 - у потпуности испуњен
</t>
  </si>
  <si>
    <t>Навести могуће начине решавања препозатих ризика</t>
  </si>
  <si>
    <t>На основу информација о статусу документације, дати процену изводљивости релизације пројекта, тј. проценити да ли постоје препреке (дозволе, власнички односи и др.) које онемогућавају реализацију пројекта у временском периоду од 3 године. Констатовати уколико се процењује да препреке не постоје.
Назначити ако пројекат из одређеног разлога није изводљив и навести образложење.</t>
  </si>
  <si>
    <t xml:space="preserve">Припремни трошкови </t>
  </si>
  <si>
    <t xml:space="preserve">Документација </t>
  </si>
  <si>
    <t>Корисник буџетских средстава има потребне ресурсе како би пројекат био одржив (људске, материјалне, финансијске)</t>
  </si>
  <si>
    <t>Падаући мени: правосуђе и правни систем (овде извесно неће бити КП); јавна безбедност (управљање ризицима и ванредним ситуацијама-видео надзор, полиција, ватрогасна служба и др.); одбрана (овде извесно неће бити КП); јавна управа (објекти, опрема, софтвери ОУ, месне заједнице….), урбанизам, просторно планирање и грађевинарство (снабдевање пијаћом водом, јавна расвета, градско грађевинско земљиште, становање, паркови, тргови, јавне површине уопште...), конкурентност (индустријске зоне, пословни инкубатори, туристичка инфраструктура...); минералне сировине, рударство, енергетика (енергетска ефикасност, обновљиви извори енергије, производња и дистрибуција топлотне енергије...); заштита животне средине (отпадне воде, отпад...); саобраћај и комуникације (локалне саобраћајнице, тротоари, бициклистичке стазе, јавни локални превоз...); запосленост и социјална заштита (објекти и опрема уставнова и организација за пружање социјалних услуга); здравство (домови здравља, амбуланте - због надлежности извесно неће бити КП); спорт (спортска инфраструктура-терени, хале....); омладина (омладински центри и канцеларије за младе - просторије и опрема); образовање (предшколске установе, основне и средње школе); пољопривреда и рурални развој (инфраструктура-наводњавање, одводњавање...); јавно информисање (опрема, софтвери, др. за локалне медије); култура (домови културе, биоскопи, музеји...); људска права и грађанско друштво, укључујући веру и дијаспору (цркве).</t>
  </si>
  <si>
    <t>Навести тачну или процењену вредност инвестиције за 2026 годину у РСД</t>
  </si>
  <si>
    <t>Навести тачну или процењену вредност инвестиције за 2027 годину у РСД</t>
  </si>
  <si>
    <t>Навести тачну или процењену вредност инвестиције за 2028 годину у РСД</t>
  </si>
  <si>
    <t>Тачан назив документа, рок важења. Документ мора бити локални, усвојен и важећи - Документ развојног планирања (ДРП, нпр План развоја ЈЛС), документ јавне политике (ДЈП): Стратегија, Програм. Уколико није усвојен локални документ којим је обухваћен наведени циљ, приказати ДЈП на вишем нивоу (покрајина, република)</t>
  </si>
  <si>
    <t>Уколико је израђена технипчка документација/студије, навести и очекиван (мерљив) утицај који ће пројекат имати на животну средину</t>
  </si>
  <si>
    <t>Нпр: код пројеката који се односе на побољшање енергетске ефикасности могу се приказат: потрошња енергије kWh годишње, енергетски разред (од А до Г), CO2 емисија и сл; код пројеката који се односе на водовод може се дати % смањења губитака; код реконструкције путева и улица могу се дати подаци о смањењу буке и загађења и сл. Уколико није израђена техничка документација, очекује се да предлагач прикаже бар процену коју би пројекат могао имати на животну средину</t>
  </si>
  <si>
    <t>Формула збир поља 3.1.1., 3.1.2. и 3.1.3</t>
  </si>
  <si>
    <t>Формула збир поља 3.1.4 - 3.1.8</t>
  </si>
  <si>
    <t>Навести потенцијални/сигуран извор финансирања са % уколико је познат. Као извор финансирања навести конкретно назив институције, организације, донаторског програма и сл., или само врсту извора нпр: буџет ЈЛС, РС, АПВ, кредит пословне банке, кредит развојног фонда, обвезнице, ЈПП, ЕУ програм или други донаторски програм...</t>
  </si>
  <si>
    <t>навести све услуге потребне за реализацију пројекта</t>
  </si>
  <si>
    <t>наведените како се планира превазилажење претходно наведених ризицика</t>
  </si>
  <si>
    <t>Прецизно навести шта је од документације припремљено/израђено (пројектно-техничка, студије, дозволе, сагласности)… - са годином израде/обезбеђивања, и шта је још потребно припремити уз навођење проблема уколико постоји код прибављања одређене документације)</t>
  </si>
  <si>
    <t>Навести могуће начине решавања препознатих ризика</t>
  </si>
  <si>
    <t>Предлагач идеје капиталног пројекта и надлежни директни буџетски корисник (предлагач идеје и овлашћени предлагач)</t>
  </si>
  <si>
    <t>Обезбеђена средства (до момента попуњавања предлога капиталног пројекта)</t>
  </si>
  <si>
    <t>Укупни трошкови реализације капиталног улагања - укључити и трошкове настале у претходном периоду, а који су настали у вези са пројектом који се предлаже (збир од 3.1.1. до 3.1.8.)</t>
  </si>
  <si>
    <r>
      <t xml:space="preserve">Предлагач пројектне идеје је корисник јавних средстава у смислу закона којим се уређује буџетски систем, који намерава да реализује капитални пројекат у циљу остваривања одређеног јавног интереса и који пројектну идеју предлаже и реализује преко овлашћеног предлагача. Овлашћени предлагач капиталног пројекта је орган локалне самоуправе, односно други директни корисник буџетских средстава у смислу Закона о буџетском систему, а посредством кога предлагач идеје реализује капитални пројекат. </t>
    </r>
    <r>
      <rPr>
        <b/>
        <u/>
        <sz val="12"/>
        <color theme="1"/>
        <rFont val="Times New Roman"/>
        <family val="1"/>
      </rPr>
      <t>Уколико је предлагач уједно и овлашћени предлагач, унети исти податак у оба поља.</t>
    </r>
  </si>
  <si>
    <t>У потпуности да одговара подацима из поглавља ”Финансијски аспект капиталног пројекта”, тачка 3.1. Уколико предлагач не може да изврши процену трошкова на основу истраживања, навести само вредност документације коју је потребно израдити, како би у наредном периоду, када би документација била завршена, била унета и вредност инвестиције (што би одговарало и процесу буџетирања, када је у једној години у буџету дата само вредност израде ПТД као активност и већ следеће, након израде, за исти и пројекат се приказаује укупна вредност инвестиције.)</t>
  </si>
  <si>
    <t>Уколико је део средстава већ обезбеђен пожељно је да то буде предочено и самим тим и износ недостајућих средстава у односу на укупно процењену вредност из претходне ставке. Навести вредност обезбеђених средстава (у РСД или ЕУР), као и да ли су средства већ доступна ЈЛС, да ли је потписан уговор али средства нису пренета, да ли су одобрена конкурсом али још увек није потписан уговор.</t>
  </si>
  <si>
    <t>Да би се достигао одређени циљ, мора бити праћен реализацијом активности. Кратко, само називом, пописати све активности. Навести све активности од идеје, израде документације до самог спрвођења, укључујући и оне које су већ реализоване (напоменути да су реализоване).</t>
  </si>
  <si>
    <t xml:space="preserve">Навести тачан назив циља/приоритета/мере/активности из ДРП/ДЈП, на који реферише предложени капитални пројекат. </t>
  </si>
  <si>
    <r>
      <t xml:space="preserve">Падајући мени: (1) </t>
    </r>
    <r>
      <rPr>
        <b/>
        <sz val="12"/>
        <color theme="1"/>
        <rFont val="Times New Roman"/>
        <family val="1"/>
      </rPr>
      <t>Декарбонизација</t>
    </r>
    <r>
      <rPr>
        <sz val="12"/>
        <color theme="1"/>
        <rFont val="Times New Roman"/>
        <family val="1"/>
      </rPr>
      <t xml:space="preserve"> - Енергетска ефикасност објеката (замена столарије, система грејања и хлађења, изолација фасаде и крова) – применљиво за све објекте јавне намене који се реконструишу (школе, болнице, административне зграде, и сл.) као и на све нове објекте сличног типа). (2) </t>
    </r>
    <r>
      <rPr>
        <b/>
        <sz val="12"/>
        <color theme="1"/>
        <rFont val="Times New Roman"/>
        <family val="1"/>
      </rPr>
      <t>Квалитет ваздуха  вода</t>
    </r>
    <r>
      <rPr>
        <sz val="12"/>
        <color theme="1"/>
        <rFont val="Times New Roman"/>
        <family val="1"/>
      </rPr>
      <t xml:space="preserve"> – третман отпада и отпадних вода, градски системи грејања (топлане), водовод и канализација. (3) </t>
    </r>
    <r>
      <rPr>
        <b/>
        <sz val="12"/>
        <color theme="1"/>
        <rFont val="Times New Roman"/>
        <family val="1"/>
      </rPr>
      <t>Биодиверзитет и екосистеми</t>
    </r>
    <r>
      <rPr>
        <sz val="12"/>
        <color theme="1"/>
        <rFont val="Times New Roman"/>
        <family val="1"/>
      </rPr>
      <t xml:space="preserve"> – заштита од поплава, пошумљавање, заштита од ерозије земљишта, обнова деградираних подручја. Уколико неки пројекат има утиацаја на више од једне области, означити ону на коју има највећи мерљив утицај.</t>
    </r>
  </si>
  <si>
    <t>Збир свих трошкова (збир свих ставки 3.1.1 - 3.1.8) у РСД. Водити рачуна да се унесу сви трошкови у вези са конкретним капиталним пројектом, укључујући и трошкове настале у претходном периоду.</t>
  </si>
  <si>
    <t>навести тачну или процењену вредност у РСД (набавка услуга као што је нпр надзор или друге услуге које прате само извођење радоа или неке друге претходне/накнадне послове</t>
  </si>
  <si>
    <t>време трајања у месецима. Потребно је укључити у време претходно завршених активности - претходни буџетски период и уложена средства у истом</t>
  </si>
  <si>
    <t>временски оквир месец.година. Укључити и претходно завршене активности, како је наведено у и претходном пољу, како би се видело укупно трајање пројекта, а не само у наредним буџетским циклусима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</si>
</sst>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0.000"/>
  </numFmts>
  <fonts count="19" x14ac:knownFonts="1">
    <font>
      <sz val="12"/>
      <color theme="1"/>
      <name val="Calibri"/>
      <family val="2"/>
      <scheme val="minor"/>
    </font>
    <font>
      <sz val="12"/>
      <color theme="1"/>
      <name val="Calibri"/>
      <family val="2"/>
      <scheme val="minor"/>
    </font>
    <font>
      <sz val="10"/>
      <name val="Arial"/>
      <family val="2"/>
    </font>
    <font>
      <sz val="13"/>
      <color theme="1"/>
      <name val="Calibri"/>
      <family val="2"/>
      <scheme val="minor"/>
    </font>
    <font>
      <sz val="13"/>
      <color theme="1"/>
      <name val="Times New Roman"/>
      <family val="1"/>
    </font>
    <font>
      <b/>
      <sz val="13"/>
      <color theme="1"/>
      <name val="Times New Roman"/>
      <family val="1"/>
    </font>
    <font>
      <b/>
      <sz val="12"/>
      <color theme="1"/>
      <name val="Times New Roman"/>
      <family val="1"/>
    </font>
    <font>
      <sz val="12"/>
      <color theme="1"/>
      <name val="Times New Roman"/>
      <family val="1"/>
    </font>
    <font>
      <b/>
      <sz val="14"/>
      <color theme="0"/>
      <name val="Times New Roman"/>
      <family val="1"/>
    </font>
    <font>
      <sz val="12"/>
      <name val="Times New Roman"/>
      <family val="1"/>
    </font>
    <font>
      <b/>
      <sz val="12"/>
      <name val="Times New Roman"/>
      <family val="1"/>
    </font>
    <font>
      <b/>
      <sz val="12"/>
      <color theme="0"/>
      <name val="Times New Roman"/>
      <family val="1"/>
    </font>
    <font>
      <b/>
      <sz val="11"/>
      <color theme="0"/>
      <name val="Times New Roman"/>
      <family val="1"/>
    </font>
    <font>
      <b/>
      <sz val="9"/>
      <name val="Times New Roman"/>
      <family val="1"/>
    </font>
    <font>
      <sz val="22"/>
      <color theme="1"/>
      <name val="Times New Roman"/>
      <family val="1"/>
    </font>
    <font>
      <sz val="13"/>
      <color rgb="FF000000"/>
      <name val="Times New Roman"/>
      <family val="1"/>
    </font>
    <font>
      <b/>
      <sz val="14"/>
      <color theme="1"/>
      <name val="Times New Roman"/>
      <family val="1"/>
    </font>
    <font>
      <sz val="12"/>
      <color rgb="FFFF0000"/>
      <name val="Times New Roman"/>
      <family val="1"/>
    </font>
    <font>
      <b/>
      <u/>
      <sz val="12"/>
      <color theme="1"/>
      <name val="Times New Roman"/>
      <family val="1"/>
    </font>
  </fonts>
  <fills count="8">
    <fill>
      <patternFill patternType="none"/>
    </fill>
    <fill>
      <patternFill patternType="gray125"/>
    </fill>
    <fill>
      <patternFill patternType="solid">
        <fgColor theme="4" tint="0.79998168889431442"/>
        <bgColor indexed="64"/>
      </patternFill>
    </fill>
    <fill>
      <patternFill patternType="solid">
        <fgColor theme="4"/>
        <bgColor indexed="64"/>
      </patternFill>
    </fill>
    <fill>
      <patternFill patternType="solid">
        <fgColor theme="5" tint="0.79998168889431442"/>
        <bgColor indexed="64"/>
      </patternFill>
    </fill>
    <fill>
      <patternFill patternType="solid">
        <fgColor theme="2"/>
        <bgColor indexed="64"/>
      </patternFill>
    </fill>
    <fill>
      <patternFill patternType="solid">
        <fgColor theme="0"/>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2" fillId="0" borderId="0"/>
    <xf numFmtId="164" fontId="1" fillId="0" borderId="0" applyFont="0" applyFill="0" applyBorder="0" applyAlignment="0" applyProtection="0"/>
  </cellStyleXfs>
  <cellXfs count="97">
    <xf numFmtId="0" fontId="0" fillId="0" borderId="0" xfId="0"/>
    <xf numFmtId="0" fontId="4" fillId="2" borderId="1" xfId="0" applyFont="1" applyFill="1" applyBorder="1" applyAlignment="1">
      <alignment horizontal="center"/>
    </xf>
    <xf numFmtId="0" fontId="4" fillId="2" borderId="1" xfId="0" applyFont="1" applyFill="1" applyBorder="1"/>
    <xf numFmtId="0" fontId="4" fillId="0" borderId="4" xfId="0" applyFont="1" applyBorder="1"/>
    <xf numFmtId="0" fontId="4" fillId="0" borderId="1" xfId="0" applyFont="1" applyBorder="1" applyAlignment="1">
      <alignment horizontal="center"/>
    </xf>
    <xf numFmtId="0" fontId="4" fillId="0" borderId="1" xfId="0" applyFont="1" applyBorder="1"/>
    <xf numFmtId="0" fontId="4" fillId="5" borderId="1" xfId="0" applyFont="1" applyFill="1" applyBorder="1" applyAlignment="1">
      <alignment horizontal="center"/>
    </xf>
    <xf numFmtId="0" fontId="4" fillId="5" borderId="1" xfId="0" applyFont="1" applyFill="1" applyBorder="1"/>
    <xf numFmtId="2" fontId="4" fillId="5" borderId="1" xfId="0" applyNumberFormat="1" applyFont="1" applyFill="1" applyBorder="1" applyAlignment="1">
      <alignment horizontal="center"/>
    </xf>
    <xf numFmtId="0" fontId="4" fillId="0" borderId="0" xfId="0" applyFont="1" applyAlignment="1">
      <alignment horizontal="center"/>
    </xf>
    <xf numFmtId="0" fontId="5" fillId="5" borderId="1" xfId="0" applyFont="1" applyFill="1" applyBorder="1" applyAlignment="1">
      <alignment horizontal="center"/>
    </xf>
    <xf numFmtId="0" fontId="5" fillId="5" borderId="4" xfId="0" applyFont="1" applyFill="1" applyBorder="1" applyAlignment="1">
      <alignment horizontal="center"/>
    </xf>
    <xf numFmtId="0" fontId="5" fillId="2" borderId="5" xfId="0" applyFont="1" applyFill="1" applyBorder="1" applyAlignment="1">
      <alignment horizontal="center"/>
    </xf>
    <xf numFmtId="0" fontId="4" fillId="0" borderId="8" xfId="0" applyFont="1" applyBorder="1" applyAlignment="1">
      <alignment horizontal="center"/>
    </xf>
    <xf numFmtId="0" fontId="4" fillId="0" borderId="1" xfId="0" applyFont="1" applyBorder="1" applyAlignment="1">
      <alignment vertical="center"/>
    </xf>
    <xf numFmtId="0" fontId="7" fillId="0" borderId="7" xfId="0" applyFont="1" applyBorder="1" applyAlignment="1">
      <alignment vertical="center" wrapText="1"/>
    </xf>
    <xf numFmtId="0" fontId="4" fillId="5" borderId="8" xfId="0" applyFont="1" applyFill="1" applyBorder="1" applyAlignment="1">
      <alignment horizontal="center"/>
    </xf>
    <xf numFmtId="0" fontId="4" fillId="5" borderId="1" xfId="0" applyFont="1" applyFill="1" applyBorder="1" applyAlignment="1">
      <alignment vertical="center"/>
    </xf>
    <xf numFmtId="0" fontId="7" fillId="0" borderId="7" xfId="0" applyFont="1" applyBorder="1"/>
    <xf numFmtId="0" fontId="7" fillId="0" borderId="1" xfId="0" applyFont="1" applyBorder="1"/>
    <xf numFmtId="2" fontId="4" fillId="5" borderId="8" xfId="0" applyNumberFormat="1" applyFont="1" applyFill="1" applyBorder="1" applyAlignment="1">
      <alignment horizontal="center"/>
    </xf>
    <xf numFmtId="0" fontId="7" fillId="0" borderId="1" xfId="0" applyFont="1" applyBorder="1" applyAlignment="1">
      <alignment vertical="center" wrapText="1"/>
    </xf>
    <xf numFmtId="0" fontId="7" fillId="0" borderId="1" xfId="0" applyFont="1" applyBorder="1" applyAlignment="1">
      <alignment wrapText="1"/>
    </xf>
    <xf numFmtId="0" fontId="5" fillId="2" borderId="2" xfId="0" applyFont="1" applyFill="1" applyBorder="1" applyAlignment="1">
      <alignment horizontal="center" vertical="center"/>
    </xf>
    <xf numFmtId="0" fontId="5" fillId="2" borderId="2" xfId="0" applyFont="1" applyFill="1" applyBorder="1" applyAlignment="1">
      <alignment vertical="center"/>
    </xf>
    <xf numFmtId="0" fontId="4" fillId="0" borderId="1" xfId="0" applyFont="1" applyBorder="1" applyAlignment="1">
      <alignment horizontal="center" vertical="center"/>
    </xf>
    <xf numFmtId="0" fontId="4" fillId="5" borderId="1"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1" xfId="0" applyFont="1" applyFill="1" applyBorder="1" applyAlignment="1">
      <alignment vertical="center"/>
    </xf>
    <xf numFmtId="0" fontId="4" fillId="2" borderId="1" xfId="0" applyFont="1" applyFill="1" applyBorder="1" applyAlignment="1">
      <alignment horizontal="center" vertical="center"/>
    </xf>
    <xf numFmtId="0" fontId="7" fillId="0" borderId="0" xfId="0" applyFont="1"/>
    <xf numFmtId="0" fontId="7" fillId="0" borderId="0" xfId="0" applyFont="1" applyAlignment="1">
      <alignment horizontal="center"/>
    </xf>
    <xf numFmtId="0" fontId="9" fillId="0" borderId="0" xfId="0" applyFont="1" applyAlignment="1">
      <alignment horizontal="left" vertical="center" wrapText="1"/>
    </xf>
    <xf numFmtId="0" fontId="10" fillId="0" borderId="0" xfId="0" applyFont="1" applyAlignment="1">
      <alignment horizontal="justify" vertical="center" wrapText="1"/>
    </xf>
    <xf numFmtId="0" fontId="11" fillId="3" borderId="1" xfId="0" applyFont="1" applyFill="1" applyBorder="1" applyAlignment="1">
      <alignment horizontal="left" vertical="center" wrapText="1"/>
    </xf>
    <xf numFmtId="0" fontId="12" fillId="3" borderId="1"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10" fillId="0" borderId="1" xfId="0" applyFont="1" applyBorder="1" applyAlignment="1">
      <alignment horizontal="justify" vertical="center" wrapText="1"/>
    </xf>
    <xf numFmtId="49"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7" fillId="0" borderId="1" xfId="0" applyFont="1" applyBorder="1" applyAlignment="1">
      <alignment horizontal="center"/>
    </xf>
    <xf numFmtId="0" fontId="7" fillId="2" borderId="1" xfId="0" applyFont="1" applyFill="1" applyBorder="1" applyAlignment="1">
      <alignment horizontal="center"/>
    </xf>
    <xf numFmtId="0" fontId="7" fillId="0" borderId="1" xfId="0" applyFont="1" applyBorder="1" applyAlignment="1">
      <alignment horizontal="left" wrapText="1"/>
    </xf>
    <xf numFmtId="0" fontId="5" fillId="2" borderId="1" xfId="0" applyFont="1" applyFill="1" applyBorder="1"/>
    <xf numFmtId="0" fontId="15" fillId="0" borderId="1" xfId="0" applyFont="1" applyBorder="1" applyAlignment="1">
      <alignment horizontal="center"/>
    </xf>
    <xf numFmtId="0" fontId="4" fillId="6" borderId="1" xfId="0" applyFont="1" applyFill="1" applyBorder="1" applyAlignment="1">
      <alignment vertical="center" wrapText="1"/>
    </xf>
    <xf numFmtId="0" fontId="4" fillId="5" borderId="1" xfId="0" applyFont="1" applyFill="1" applyBorder="1" applyAlignment="1">
      <alignment vertical="center" wrapText="1"/>
    </xf>
    <xf numFmtId="0" fontId="4" fillId="0" borderId="1" xfId="0" applyFont="1" applyBorder="1" applyAlignment="1">
      <alignment vertical="center" wrapText="1"/>
    </xf>
    <xf numFmtId="0" fontId="6" fillId="4" borderId="7" xfId="0" applyFont="1" applyFill="1" applyBorder="1" applyAlignment="1">
      <alignment horizontal="center" vertical="center" wrapText="1"/>
    </xf>
    <xf numFmtId="0" fontId="4" fillId="6" borderId="1" xfId="0" applyFont="1" applyFill="1" applyBorder="1" applyAlignment="1">
      <alignment horizontal="center"/>
    </xf>
    <xf numFmtId="0" fontId="4" fillId="6" borderId="1" xfId="0" applyFont="1" applyFill="1" applyBorder="1"/>
    <xf numFmtId="0" fontId="7" fillId="2" borderId="1" xfId="0" applyFont="1" applyFill="1" applyBorder="1"/>
    <xf numFmtId="0" fontId="7" fillId="5" borderId="1" xfId="0" applyFont="1" applyFill="1" applyBorder="1"/>
    <xf numFmtId="0" fontId="16" fillId="2" borderId="1" xfId="0" applyFont="1" applyFill="1" applyBorder="1"/>
    <xf numFmtId="0" fontId="7" fillId="2" borderId="1" xfId="0" applyFont="1" applyFill="1" applyBorder="1" applyAlignment="1">
      <alignment horizontal="center" wrapText="1"/>
    </xf>
    <xf numFmtId="0" fontId="7" fillId="0" borderId="1" xfId="0" applyFont="1" applyBorder="1" applyAlignment="1">
      <alignment horizontal="center" vertical="center"/>
    </xf>
    <xf numFmtId="0" fontId="7" fillId="5" borderId="1" xfId="0" applyFont="1" applyFill="1" applyBorder="1" applyAlignment="1">
      <alignment vertical="center"/>
    </xf>
    <xf numFmtId="0" fontId="7" fillId="0" borderId="1" xfId="0" applyFont="1" applyBorder="1" applyAlignment="1">
      <alignment horizontal="center" vertical="center" wrapText="1"/>
    </xf>
    <xf numFmtId="0" fontId="7" fillId="0" borderId="1" xfId="0" applyFont="1" applyBorder="1" applyAlignment="1">
      <alignment vertical="center"/>
    </xf>
    <xf numFmtId="165" fontId="17" fillId="0" borderId="1" xfId="0" applyNumberFormat="1" applyFont="1" applyBorder="1" applyAlignment="1">
      <alignment horizontal="center"/>
    </xf>
    <xf numFmtId="2" fontId="17" fillId="0" borderId="1" xfId="0" applyNumberFormat="1" applyFont="1" applyBorder="1" applyAlignment="1">
      <alignment horizontal="center"/>
    </xf>
    <xf numFmtId="1" fontId="7" fillId="2" borderId="1" xfId="0" applyNumberFormat="1" applyFont="1" applyFill="1" applyBorder="1" applyAlignment="1">
      <alignment horizontal="center"/>
    </xf>
    <xf numFmtId="2" fontId="7" fillId="2" borderId="1" xfId="0" applyNumberFormat="1" applyFont="1" applyFill="1" applyBorder="1" applyAlignment="1">
      <alignment horizontal="center"/>
    </xf>
    <xf numFmtId="2" fontId="7" fillId="0" borderId="1" xfId="0" applyNumberFormat="1" applyFont="1" applyBorder="1" applyAlignment="1">
      <alignment horizontal="center"/>
    </xf>
    <xf numFmtId="0" fontId="14" fillId="2" borderId="1" xfId="0" applyFont="1" applyFill="1" applyBorder="1" applyAlignment="1">
      <alignment horizontal="center"/>
    </xf>
    <xf numFmtId="2" fontId="14" fillId="2" borderId="1" xfId="0" applyNumberFormat="1" applyFont="1" applyFill="1" applyBorder="1" applyAlignment="1">
      <alignment horizontal="center"/>
    </xf>
    <xf numFmtId="0" fontId="8" fillId="3" borderId="1" xfId="0" applyFont="1" applyFill="1" applyBorder="1" applyAlignment="1">
      <alignment horizontal="center" vertical="center" wrapText="1"/>
    </xf>
    <xf numFmtId="49"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pplyAlignment="1">
      <alignment horizontal="center"/>
    </xf>
    <xf numFmtId="0" fontId="4" fillId="6" borderId="1" xfId="0" applyFont="1" applyFill="1" applyBorder="1" applyAlignment="1">
      <alignment wrapText="1"/>
    </xf>
    <xf numFmtId="2" fontId="4" fillId="0" borderId="1" xfId="0" applyNumberFormat="1" applyFont="1" applyBorder="1" applyAlignment="1">
      <alignment horizontal="center"/>
    </xf>
    <xf numFmtId="2" fontId="4" fillId="6" borderId="1" xfId="0" applyNumberFormat="1" applyFont="1" applyFill="1" applyBorder="1" applyAlignment="1">
      <alignment horizontal="center"/>
    </xf>
    <xf numFmtId="49" fontId="4" fillId="0" borderId="1" xfId="0" applyNumberFormat="1" applyFont="1" applyBorder="1" applyAlignment="1">
      <alignment horizontal="center"/>
    </xf>
    <xf numFmtId="0" fontId="4" fillId="0" borderId="1" xfId="0" applyFont="1" applyBorder="1" applyAlignment="1">
      <alignment wrapText="1"/>
    </xf>
    <xf numFmtId="0" fontId="4" fillId="5" borderId="1" xfId="0" applyFont="1" applyFill="1" applyBorder="1" applyAlignment="1">
      <alignment wrapText="1"/>
    </xf>
    <xf numFmtId="0" fontId="0" fillId="7" borderId="1" xfId="0" applyFill="1" applyBorder="1" applyAlignment="1">
      <alignment horizontal="center"/>
    </xf>
    <xf numFmtId="0" fontId="4" fillId="7" borderId="1" xfId="0" applyFont="1" applyFill="1" applyBorder="1" applyAlignment="1">
      <alignment horizontal="center"/>
    </xf>
    <xf numFmtId="0" fontId="7" fillId="5" borderId="1" xfId="0" applyFont="1" applyFill="1" applyBorder="1" applyAlignment="1">
      <alignment wrapText="1"/>
    </xf>
    <xf numFmtId="0" fontId="7" fillId="6" borderId="1" xfId="0" applyFont="1" applyFill="1" applyBorder="1"/>
    <xf numFmtId="0" fontId="3" fillId="7" borderId="1" xfId="0" applyFont="1" applyFill="1" applyBorder="1" applyAlignment="1">
      <alignment horizontal="center"/>
    </xf>
    <xf numFmtId="0" fontId="5" fillId="2" borderId="6" xfId="0" applyFont="1" applyFill="1" applyBorder="1" applyAlignment="1">
      <alignment wrapText="1"/>
    </xf>
    <xf numFmtId="0" fontId="4" fillId="5" borderId="1" xfId="0" applyFont="1" applyFill="1" applyBorder="1" applyAlignment="1">
      <alignment horizontal="center" vertical="center" wrapText="1"/>
    </xf>
    <xf numFmtId="2" fontId="4" fillId="6" borderId="8" xfId="0" applyNumberFormat="1" applyFont="1" applyFill="1" applyBorder="1" applyAlignment="1">
      <alignment horizontal="center"/>
    </xf>
    <xf numFmtId="0" fontId="4" fillId="6" borderId="1" xfId="0" applyFont="1" applyFill="1" applyBorder="1" applyAlignment="1">
      <alignment vertical="center"/>
    </xf>
    <xf numFmtId="49" fontId="4" fillId="0" borderId="8" xfId="0" applyNumberFormat="1" applyFont="1" applyBorder="1" applyAlignment="1">
      <alignment horizontal="center"/>
    </xf>
    <xf numFmtId="0" fontId="4" fillId="0" borderId="4" xfId="0" applyFont="1" applyBorder="1" applyAlignment="1">
      <alignment horizontal="center"/>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6" fillId="2" borderId="1" xfId="0" applyFont="1" applyFill="1" applyBorder="1" applyAlignment="1">
      <alignment horizontal="left"/>
    </xf>
    <xf numFmtId="0" fontId="8" fillId="3" borderId="0" xfId="0" applyFont="1" applyFill="1" applyAlignment="1">
      <alignment horizontal="left" vertical="center"/>
    </xf>
    <xf numFmtId="0" fontId="9" fillId="2" borderId="0" xfId="0" applyFont="1" applyFill="1" applyAlignment="1">
      <alignment horizontal="left" vertical="center" wrapText="1"/>
    </xf>
    <xf numFmtId="0" fontId="8" fillId="2" borderId="0" xfId="0" applyFont="1" applyFill="1" applyAlignment="1">
      <alignment horizontal="left" vertical="center"/>
    </xf>
    <xf numFmtId="0" fontId="6" fillId="2" borderId="1" xfId="0" applyFont="1" applyFill="1" applyBorder="1" applyAlignment="1">
      <alignment horizontal="left" wrapText="1"/>
    </xf>
    <xf numFmtId="0" fontId="16" fillId="2" borderId="9" xfId="0" applyFont="1" applyFill="1" applyBorder="1" applyAlignment="1">
      <alignment horizontal="left" wrapText="1"/>
    </xf>
    <xf numFmtId="0" fontId="16" fillId="2" borderId="1" xfId="0" applyFont="1" applyFill="1" applyBorder="1" applyAlignment="1">
      <alignment horizontal="left" wrapText="1"/>
    </xf>
    <xf numFmtId="0" fontId="5" fillId="0" borderId="1" xfId="0" applyFont="1" applyBorder="1"/>
  </cellXfs>
  <cellStyles count="3">
    <cellStyle name="Comma 2" xfId="2" xr:uid="{00000000-0005-0000-0000-000000000000}"/>
    <cellStyle name="Normal" xfId="0" builtinId="0"/>
    <cellStyle name="Normal 2" xfId="1" xr:uid="{00000000-0005-0000-0000-000002000000}"/>
  </cellStyles>
  <dxfs count="0"/>
  <tableStyles count="0" defaultTableStyle="TableStyleMedium2" defaultPivotStyle="PivotStyleLight16"/>
  <colors>
    <mruColors>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esnaavramovic/Desktop/RAV/Vesna_zadaci/Sombor/Odluke%20o%20budzetu/BUDZET%202018/13.Prilog%20%202%20-%20%20Pregled%20kapitalnih%20projekata-zbirn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isak"/>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99734-32CF-004B-B9B5-9B13F967629B}">
  <dimension ref="A1:D77"/>
  <sheetViews>
    <sheetView topLeftCell="A73" workbookViewId="0">
      <selection activeCell="C55" sqref="C55"/>
    </sheetView>
  </sheetViews>
  <sheetFormatPr baseColWidth="10" defaultColWidth="11" defaultRowHeight="17" x14ac:dyDescent="0.2"/>
  <cols>
    <col min="2" max="2" width="119.5" customWidth="1"/>
    <col min="3" max="3" width="58.6640625" customWidth="1"/>
    <col min="4" max="4" width="18" style="9" customWidth="1"/>
  </cols>
  <sheetData>
    <row r="1" spans="1:4" x14ac:dyDescent="0.2">
      <c r="A1" s="1">
        <v>1</v>
      </c>
      <c r="B1" s="43" t="s">
        <v>0</v>
      </c>
      <c r="C1" s="11" t="s">
        <v>1</v>
      </c>
      <c r="D1" s="10" t="s">
        <v>2</v>
      </c>
    </row>
    <row r="2" spans="1:4" x14ac:dyDescent="0.2">
      <c r="A2" s="4">
        <v>1.1000000000000001</v>
      </c>
      <c r="B2" s="5" t="s">
        <v>3</v>
      </c>
      <c r="C2" s="3"/>
      <c r="D2" s="69" t="s">
        <v>4</v>
      </c>
    </row>
    <row r="3" spans="1:4" x14ac:dyDescent="0.2">
      <c r="A3" s="6">
        <v>1.2</v>
      </c>
      <c r="B3" s="7" t="s">
        <v>256</v>
      </c>
      <c r="C3" s="3"/>
      <c r="D3" s="69" t="s">
        <v>4</v>
      </c>
    </row>
    <row r="4" spans="1:4" x14ac:dyDescent="0.2">
      <c r="A4" s="4">
        <v>1.3</v>
      </c>
      <c r="B4" s="5" t="s">
        <v>7</v>
      </c>
      <c r="C4" s="3"/>
      <c r="D4" s="69" t="s">
        <v>4</v>
      </c>
    </row>
    <row r="5" spans="1:4" x14ac:dyDescent="0.2">
      <c r="A5" s="6">
        <v>1.4</v>
      </c>
      <c r="B5" s="7" t="s">
        <v>34</v>
      </c>
      <c r="C5" s="3"/>
      <c r="D5" s="69" t="s">
        <v>4</v>
      </c>
    </row>
    <row r="6" spans="1:4" x14ac:dyDescent="0.2">
      <c r="A6" s="4">
        <v>1.5</v>
      </c>
      <c r="B6" s="5" t="s">
        <v>9</v>
      </c>
      <c r="C6" s="3"/>
      <c r="D6" s="69" t="s">
        <v>4</v>
      </c>
    </row>
    <row r="7" spans="1:4" x14ac:dyDescent="0.2">
      <c r="A7" s="6">
        <v>1.6</v>
      </c>
      <c r="B7" s="7" t="s">
        <v>11</v>
      </c>
      <c r="C7" s="3"/>
      <c r="D7" s="69" t="s">
        <v>4</v>
      </c>
    </row>
    <row r="8" spans="1:4" ht="17" customHeight="1" x14ac:dyDescent="0.2">
      <c r="A8" s="49">
        <v>1.7</v>
      </c>
      <c r="B8" s="70" t="s">
        <v>131</v>
      </c>
      <c r="C8" s="3"/>
      <c r="D8" s="69" t="s">
        <v>4</v>
      </c>
    </row>
    <row r="9" spans="1:4" x14ac:dyDescent="0.2">
      <c r="A9" s="6">
        <v>1.8</v>
      </c>
      <c r="B9" s="7" t="s">
        <v>14</v>
      </c>
      <c r="C9" s="3"/>
      <c r="D9" s="69" t="s">
        <v>4</v>
      </c>
    </row>
    <row r="10" spans="1:4" x14ac:dyDescent="0.2">
      <c r="A10" s="4" t="s">
        <v>132</v>
      </c>
      <c r="B10" s="5" t="s">
        <v>15</v>
      </c>
      <c r="C10" s="3"/>
      <c r="D10" s="69" t="s">
        <v>4</v>
      </c>
    </row>
    <row r="11" spans="1:4" x14ac:dyDescent="0.2">
      <c r="A11" s="4" t="s">
        <v>133</v>
      </c>
      <c r="B11" s="5" t="s">
        <v>16</v>
      </c>
      <c r="C11" s="3"/>
      <c r="D11" s="69" t="s">
        <v>4</v>
      </c>
    </row>
    <row r="12" spans="1:4" x14ac:dyDescent="0.2">
      <c r="A12" s="4" t="s">
        <v>134</v>
      </c>
      <c r="B12" s="5" t="s">
        <v>17</v>
      </c>
      <c r="C12" s="3"/>
      <c r="D12" s="69" t="s">
        <v>4</v>
      </c>
    </row>
    <row r="13" spans="1:4" x14ac:dyDescent="0.2">
      <c r="A13" s="4" t="s">
        <v>135</v>
      </c>
      <c r="B13" s="5" t="s">
        <v>18</v>
      </c>
      <c r="C13" s="3"/>
      <c r="D13" s="69" t="s">
        <v>4</v>
      </c>
    </row>
    <row r="14" spans="1:4" x14ac:dyDescent="0.2">
      <c r="A14" s="4" t="s">
        <v>136</v>
      </c>
      <c r="B14" s="5" t="s">
        <v>19</v>
      </c>
      <c r="C14" s="3"/>
      <c r="D14" s="69" t="s">
        <v>4</v>
      </c>
    </row>
    <row r="15" spans="1:4" x14ac:dyDescent="0.2">
      <c r="A15" s="6">
        <v>1.9</v>
      </c>
      <c r="B15" s="7" t="s">
        <v>20</v>
      </c>
      <c r="C15" s="3"/>
      <c r="D15" s="69" t="s">
        <v>4</v>
      </c>
    </row>
    <row r="16" spans="1:4" x14ac:dyDescent="0.2">
      <c r="A16" s="4" t="s">
        <v>137</v>
      </c>
      <c r="B16" s="50" t="s">
        <v>33</v>
      </c>
      <c r="C16" s="3"/>
      <c r="D16" s="69" t="s">
        <v>4</v>
      </c>
    </row>
    <row r="17" spans="1:4" x14ac:dyDescent="0.2">
      <c r="A17" s="6" t="s">
        <v>138</v>
      </c>
      <c r="B17" s="7" t="s">
        <v>21</v>
      </c>
      <c r="C17" s="3"/>
      <c r="D17" s="69" t="s">
        <v>4</v>
      </c>
    </row>
    <row r="18" spans="1:4" x14ac:dyDescent="0.2">
      <c r="A18" s="71">
        <v>1.1200000000000001</v>
      </c>
      <c r="B18" s="5" t="s">
        <v>22</v>
      </c>
      <c r="C18" s="3"/>
      <c r="D18" s="69" t="s">
        <v>4</v>
      </c>
    </row>
    <row r="19" spans="1:4" x14ac:dyDescent="0.2">
      <c r="A19" s="6">
        <v>1.1299999999999999</v>
      </c>
      <c r="B19" s="7" t="s">
        <v>23</v>
      </c>
      <c r="C19" s="3"/>
      <c r="D19" s="69" t="s">
        <v>4</v>
      </c>
    </row>
    <row r="20" spans="1:4" x14ac:dyDescent="0.2">
      <c r="A20" s="72">
        <v>1.1399999999999999</v>
      </c>
      <c r="B20" s="50" t="s">
        <v>24</v>
      </c>
      <c r="C20" s="3"/>
      <c r="D20" s="69" t="s">
        <v>4</v>
      </c>
    </row>
    <row r="21" spans="1:4" x14ac:dyDescent="0.2">
      <c r="A21" s="6">
        <v>1.1499999999999999</v>
      </c>
      <c r="B21" s="7" t="s">
        <v>25</v>
      </c>
      <c r="C21" s="3"/>
      <c r="D21" s="69" t="s">
        <v>4</v>
      </c>
    </row>
    <row r="22" spans="1:4" x14ac:dyDescent="0.2">
      <c r="A22" s="4" t="s">
        <v>139</v>
      </c>
      <c r="B22" s="5" t="s">
        <v>5</v>
      </c>
      <c r="C22" s="3"/>
      <c r="D22" s="69" t="s">
        <v>4</v>
      </c>
    </row>
    <row r="23" spans="1:4" x14ac:dyDescent="0.2">
      <c r="A23" s="4" t="s">
        <v>140</v>
      </c>
      <c r="B23" s="5" t="s">
        <v>6</v>
      </c>
      <c r="C23" s="3"/>
      <c r="D23" s="69" t="s">
        <v>4</v>
      </c>
    </row>
    <row r="24" spans="1:4" x14ac:dyDescent="0.2">
      <c r="A24" s="4" t="s">
        <v>141</v>
      </c>
      <c r="B24" s="5" t="s">
        <v>8</v>
      </c>
      <c r="C24" s="3"/>
      <c r="D24" s="69" t="s">
        <v>4</v>
      </c>
    </row>
    <row r="25" spans="1:4" x14ac:dyDescent="0.2">
      <c r="A25" s="4" t="s">
        <v>142</v>
      </c>
      <c r="B25" s="5" t="s">
        <v>10</v>
      </c>
      <c r="C25" s="3"/>
      <c r="D25" s="69" t="s">
        <v>4</v>
      </c>
    </row>
    <row r="26" spans="1:4" x14ac:dyDescent="0.2">
      <c r="A26" s="4" t="s">
        <v>143</v>
      </c>
      <c r="B26" s="5" t="s">
        <v>13</v>
      </c>
      <c r="C26" s="3"/>
      <c r="D26" s="69" t="s">
        <v>4</v>
      </c>
    </row>
    <row r="27" spans="1:4" x14ac:dyDescent="0.2">
      <c r="A27" s="4" t="s">
        <v>144</v>
      </c>
      <c r="B27" s="5" t="s">
        <v>26</v>
      </c>
      <c r="C27" s="3"/>
      <c r="D27" s="69" t="s">
        <v>4</v>
      </c>
    </row>
    <row r="28" spans="1:4" x14ac:dyDescent="0.2">
      <c r="A28" s="8">
        <v>1.1599999999999999</v>
      </c>
      <c r="B28" s="7" t="s">
        <v>27</v>
      </c>
      <c r="C28" s="3"/>
      <c r="D28" s="69" t="s">
        <v>4</v>
      </c>
    </row>
    <row r="29" spans="1:4" x14ac:dyDescent="0.2">
      <c r="A29" s="4">
        <v>1.17</v>
      </c>
      <c r="B29" s="5" t="s">
        <v>28</v>
      </c>
      <c r="C29" s="3"/>
      <c r="D29" s="69" t="s">
        <v>4</v>
      </c>
    </row>
    <row r="30" spans="1:4" x14ac:dyDescent="0.2">
      <c r="A30" s="4">
        <v>1.18</v>
      </c>
      <c r="B30" s="5" t="s">
        <v>29</v>
      </c>
      <c r="C30" s="3"/>
      <c r="D30" s="69"/>
    </row>
    <row r="31" spans="1:4" x14ac:dyDescent="0.2">
      <c r="A31" s="72"/>
      <c r="B31" s="5" t="s">
        <v>145</v>
      </c>
      <c r="C31" s="3"/>
      <c r="D31" s="69"/>
    </row>
    <row r="32" spans="1:4" x14ac:dyDescent="0.2">
      <c r="A32" s="72"/>
      <c r="B32" s="5" t="s">
        <v>146</v>
      </c>
      <c r="C32" s="3"/>
      <c r="D32" s="69"/>
    </row>
    <row r="33" spans="1:4" x14ac:dyDescent="0.2">
      <c r="A33" s="49"/>
      <c r="B33" s="5" t="s">
        <v>158</v>
      </c>
      <c r="C33" s="3"/>
      <c r="D33" s="69" t="s">
        <v>4</v>
      </c>
    </row>
    <row r="34" spans="1:4" ht="46" customHeight="1" x14ac:dyDescent="0.2">
      <c r="A34" s="8">
        <v>1.19</v>
      </c>
      <c r="B34" s="47" t="s">
        <v>147</v>
      </c>
      <c r="C34" s="3"/>
      <c r="D34" s="69" t="s">
        <v>4</v>
      </c>
    </row>
    <row r="35" spans="1:4" x14ac:dyDescent="0.2">
      <c r="A35" s="8">
        <v>1.2</v>
      </c>
      <c r="B35" s="7" t="s">
        <v>257</v>
      </c>
      <c r="C35" s="3"/>
      <c r="D35" s="69" t="s">
        <v>4</v>
      </c>
    </row>
    <row r="36" spans="1:4" x14ac:dyDescent="0.2">
      <c r="A36" s="73" t="s">
        <v>148</v>
      </c>
      <c r="B36" s="5" t="s">
        <v>30</v>
      </c>
      <c r="C36" s="3"/>
      <c r="D36" s="69" t="s">
        <v>4</v>
      </c>
    </row>
    <row r="37" spans="1:4" x14ac:dyDescent="0.2">
      <c r="A37" s="1">
        <v>2</v>
      </c>
      <c r="B37" s="43" t="s">
        <v>31</v>
      </c>
      <c r="C37" s="3"/>
      <c r="D37" s="69" t="s">
        <v>4</v>
      </c>
    </row>
    <row r="38" spans="1:4" x14ac:dyDescent="0.2">
      <c r="A38" s="49">
        <v>2.1</v>
      </c>
      <c r="B38" s="5" t="s">
        <v>149</v>
      </c>
      <c r="C38" s="3"/>
      <c r="D38" s="77">
        <v>4</v>
      </c>
    </row>
    <row r="39" spans="1:4" ht="20" customHeight="1" x14ac:dyDescent="0.2">
      <c r="A39" s="49">
        <v>2.2000000000000002</v>
      </c>
      <c r="B39" s="75" t="s">
        <v>150</v>
      </c>
      <c r="C39" s="3"/>
      <c r="D39" s="77">
        <v>0</v>
      </c>
    </row>
    <row r="40" spans="1:4" x14ac:dyDescent="0.2">
      <c r="A40" s="49">
        <v>2.2999999999999998</v>
      </c>
      <c r="B40" s="50" t="s">
        <v>159</v>
      </c>
      <c r="C40" s="3"/>
      <c r="D40" s="77">
        <v>4</v>
      </c>
    </row>
    <row r="41" spans="1:4" x14ac:dyDescent="0.2">
      <c r="A41" s="4" t="s">
        <v>151</v>
      </c>
      <c r="B41" s="5" t="s">
        <v>32</v>
      </c>
      <c r="C41" s="3"/>
      <c r="D41" s="80">
        <v>2</v>
      </c>
    </row>
    <row r="42" spans="1:4" x14ac:dyDescent="0.2">
      <c r="A42" s="6" t="s">
        <v>152</v>
      </c>
      <c r="B42" s="7" t="s">
        <v>153</v>
      </c>
      <c r="C42" s="3"/>
      <c r="D42" s="80">
        <v>4</v>
      </c>
    </row>
    <row r="43" spans="1:4" ht="41" customHeight="1" x14ac:dyDescent="0.2">
      <c r="A43" s="4" t="s">
        <v>154</v>
      </c>
      <c r="B43" s="74" t="s">
        <v>162</v>
      </c>
      <c r="C43" s="3"/>
      <c r="D43" s="77">
        <v>6</v>
      </c>
    </row>
    <row r="44" spans="1:4" ht="49" customHeight="1" x14ac:dyDescent="0.2">
      <c r="A44" s="6" t="s">
        <v>155</v>
      </c>
      <c r="B44" s="75" t="s">
        <v>163</v>
      </c>
      <c r="C44" s="3"/>
      <c r="D44" s="77">
        <v>4</v>
      </c>
    </row>
    <row r="45" spans="1:4" ht="29" customHeight="1" x14ac:dyDescent="0.2">
      <c r="A45" s="4">
        <v>2.5</v>
      </c>
      <c r="B45" s="74" t="s">
        <v>156</v>
      </c>
      <c r="C45" s="3"/>
      <c r="D45" s="69" t="s">
        <v>4</v>
      </c>
    </row>
    <row r="46" spans="1:4" ht="40" customHeight="1" x14ac:dyDescent="0.2">
      <c r="A46" s="4">
        <v>2.6</v>
      </c>
      <c r="B46" s="74" t="s">
        <v>224</v>
      </c>
      <c r="C46" s="3"/>
      <c r="D46" s="69" t="s">
        <v>4</v>
      </c>
    </row>
    <row r="47" spans="1:4" x14ac:dyDescent="0.2">
      <c r="A47" s="1">
        <v>3</v>
      </c>
      <c r="B47" s="43" t="s">
        <v>35</v>
      </c>
      <c r="C47" s="3"/>
      <c r="D47" s="1"/>
    </row>
    <row r="48" spans="1:4" ht="41" customHeight="1" x14ac:dyDescent="0.2">
      <c r="A48" s="4">
        <v>3.1</v>
      </c>
      <c r="B48" s="74" t="s">
        <v>258</v>
      </c>
      <c r="C48" s="86">
        <f>SUM(C49+C55)</f>
        <v>0</v>
      </c>
      <c r="D48" s="77">
        <v>4</v>
      </c>
    </row>
    <row r="49" spans="1:4" x14ac:dyDescent="0.2">
      <c r="A49" s="4"/>
      <c r="B49" s="96" t="s">
        <v>239</v>
      </c>
      <c r="C49" s="86">
        <f>SUM(C50+C53+C54)</f>
        <v>0</v>
      </c>
      <c r="D49" s="69" t="s">
        <v>4</v>
      </c>
    </row>
    <row r="50" spans="1:4" x14ac:dyDescent="0.2">
      <c r="A50" s="6" t="s">
        <v>37</v>
      </c>
      <c r="B50" s="7" t="s">
        <v>240</v>
      </c>
      <c r="C50" s="86">
        <f>SUM(C51+C52)</f>
        <v>0</v>
      </c>
      <c r="D50" s="69" t="s">
        <v>4</v>
      </c>
    </row>
    <row r="51" spans="1:4" x14ac:dyDescent="0.2">
      <c r="A51" s="4"/>
      <c r="B51" s="5" t="s">
        <v>38</v>
      </c>
      <c r="C51" s="86"/>
      <c r="D51" s="69" t="s">
        <v>4</v>
      </c>
    </row>
    <row r="52" spans="1:4" x14ac:dyDescent="0.2">
      <c r="A52" s="4"/>
      <c r="B52" s="5" t="s">
        <v>39</v>
      </c>
      <c r="C52" s="86"/>
      <c r="D52" s="69" t="s">
        <v>4</v>
      </c>
    </row>
    <row r="53" spans="1:4" x14ac:dyDescent="0.2">
      <c r="A53" s="6" t="s">
        <v>40</v>
      </c>
      <c r="B53" s="7" t="s">
        <v>41</v>
      </c>
      <c r="C53" s="86"/>
      <c r="D53" s="69" t="s">
        <v>4</v>
      </c>
    </row>
    <row r="54" spans="1:4" x14ac:dyDescent="0.2">
      <c r="A54" s="4" t="s">
        <v>42</v>
      </c>
      <c r="B54" s="5" t="s">
        <v>43</v>
      </c>
      <c r="C54" s="86"/>
      <c r="D54" s="69" t="s">
        <v>4</v>
      </c>
    </row>
    <row r="55" spans="1:4" x14ac:dyDescent="0.2">
      <c r="A55" s="4"/>
      <c r="B55" s="96" t="s">
        <v>206</v>
      </c>
      <c r="C55" s="86">
        <f>SUM(C56:C60)</f>
        <v>0</v>
      </c>
      <c r="D55" s="69" t="s">
        <v>4</v>
      </c>
    </row>
    <row r="56" spans="1:4" x14ac:dyDescent="0.2">
      <c r="A56" s="6" t="s">
        <v>44</v>
      </c>
      <c r="B56" s="7" t="s">
        <v>45</v>
      </c>
      <c r="C56" s="44"/>
      <c r="D56" s="69" t="s">
        <v>4</v>
      </c>
    </row>
    <row r="57" spans="1:4" x14ac:dyDescent="0.2">
      <c r="A57" s="4" t="s">
        <v>46</v>
      </c>
      <c r="B57" s="5" t="s">
        <v>47</v>
      </c>
      <c r="C57" s="86"/>
      <c r="D57" s="69" t="s">
        <v>4</v>
      </c>
    </row>
    <row r="58" spans="1:4" x14ac:dyDescent="0.2">
      <c r="A58" s="6" t="s">
        <v>48</v>
      </c>
      <c r="B58" s="7" t="s">
        <v>49</v>
      </c>
      <c r="C58" s="86"/>
      <c r="D58" s="69" t="s">
        <v>4</v>
      </c>
    </row>
    <row r="59" spans="1:4" x14ac:dyDescent="0.2">
      <c r="A59" s="4" t="s">
        <v>50</v>
      </c>
      <c r="B59" s="5" t="s">
        <v>51</v>
      </c>
      <c r="C59" s="4"/>
      <c r="D59" s="69" t="s">
        <v>4</v>
      </c>
    </row>
    <row r="60" spans="1:4" x14ac:dyDescent="0.2">
      <c r="A60" s="6" t="s">
        <v>52</v>
      </c>
      <c r="B60" s="7" t="s">
        <v>12</v>
      </c>
      <c r="C60" s="4"/>
      <c r="D60" s="69" t="s">
        <v>4</v>
      </c>
    </row>
    <row r="61" spans="1:4" x14ac:dyDescent="0.2">
      <c r="A61" s="4">
        <v>3.2</v>
      </c>
      <c r="B61" s="5" t="s">
        <v>53</v>
      </c>
      <c r="C61" s="4"/>
      <c r="D61" s="77">
        <v>2</v>
      </c>
    </row>
    <row r="62" spans="1:4" x14ac:dyDescent="0.2">
      <c r="A62" s="6">
        <v>3.3</v>
      </c>
      <c r="B62" s="7" t="s">
        <v>241</v>
      </c>
      <c r="C62" s="4"/>
      <c r="D62" s="69" t="s">
        <v>4</v>
      </c>
    </row>
    <row r="63" spans="1:4" x14ac:dyDescent="0.2">
      <c r="A63" s="4">
        <v>3.4</v>
      </c>
      <c r="B63" s="5" t="s">
        <v>54</v>
      </c>
      <c r="C63" s="4"/>
      <c r="D63" s="76">
        <v>6</v>
      </c>
    </row>
    <row r="64" spans="1:4" x14ac:dyDescent="0.2">
      <c r="A64" s="6">
        <v>3.5</v>
      </c>
      <c r="B64" s="7" t="s">
        <v>55</v>
      </c>
      <c r="C64" s="4"/>
      <c r="D64" s="69" t="s">
        <v>4</v>
      </c>
    </row>
    <row r="65" spans="1:4" x14ac:dyDescent="0.2">
      <c r="A65" s="4">
        <v>3.6</v>
      </c>
      <c r="B65" s="5" t="s">
        <v>56</v>
      </c>
      <c r="C65" s="4"/>
      <c r="D65" s="69" t="s">
        <v>4</v>
      </c>
    </row>
    <row r="66" spans="1:4" x14ac:dyDescent="0.2">
      <c r="A66" s="1">
        <v>4</v>
      </c>
      <c r="B66" s="43" t="s">
        <v>57</v>
      </c>
      <c r="C66" s="2"/>
      <c r="D66" s="1"/>
    </row>
    <row r="67" spans="1:4" x14ac:dyDescent="0.2">
      <c r="A67" s="4" t="s">
        <v>58</v>
      </c>
      <c r="B67" s="5" t="s">
        <v>59</v>
      </c>
      <c r="C67" s="5"/>
      <c r="D67" s="76">
        <v>2</v>
      </c>
    </row>
    <row r="68" spans="1:4" x14ac:dyDescent="0.2">
      <c r="A68" s="6"/>
      <c r="B68" s="7" t="s">
        <v>60</v>
      </c>
      <c r="C68" s="5"/>
      <c r="D68" s="69" t="s">
        <v>4</v>
      </c>
    </row>
    <row r="69" spans="1:4" x14ac:dyDescent="0.2">
      <c r="A69" s="4"/>
      <c r="B69" s="5" t="s">
        <v>61</v>
      </c>
      <c r="C69" s="5"/>
      <c r="D69" s="69" t="s">
        <v>4</v>
      </c>
    </row>
    <row r="70" spans="1:4" x14ac:dyDescent="0.2">
      <c r="A70" s="6"/>
      <c r="B70" s="7" t="s">
        <v>62</v>
      </c>
      <c r="C70" s="5"/>
      <c r="D70" s="69" t="s">
        <v>4</v>
      </c>
    </row>
    <row r="71" spans="1:4" x14ac:dyDescent="0.2">
      <c r="A71" s="4"/>
      <c r="B71" s="5" t="s">
        <v>63</v>
      </c>
      <c r="C71" s="5"/>
      <c r="D71" s="69" t="s">
        <v>4</v>
      </c>
    </row>
    <row r="72" spans="1:4" x14ac:dyDescent="0.2">
      <c r="A72" s="6" t="s">
        <v>64</v>
      </c>
      <c r="B72" s="7" t="s">
        <v>65</v>
      </c>
      <c r="C72" s="5"/>
      <c r="D72" s="69" t="s">
        <v>4</v>
      </c>
    </row>
    <row r="73" spans="1:4" x14ac:dyDescent="0.2">
      <c r="A73" s="4"/>
      <c r="B73" s="5" t="s">
        <v>66</v>
      </c>
      <c r="C73" s="5"/>
      <c r="D73" s="69" t="s">
        <v>4</v>
      </c>
    </row>
    <row r="74" spans="1:4" x14ac:dyDescent="0.2">
      <c r="A74" s="6"/>
      <c r="B74" s="7" t="s">
        <v>67</v>
      </c>
      <c r="C74" s="5"/>
      <c r="D74" s="69" t="s">
        <v>4</v>
      </c>
    </row>
    <row r="75" spans="1:4" x14ac:dyDescent="0.2">
      <c r="A75" s="4"/>
      <c r="B75" s="5" t="s">
        <v>68</v>
      </c>
      <c r="C75" s="5"/>
      <c r="D75" s="69" t="s">
        <v>4</v>
      </c>
    </row>
    <row r="76" spans="1:4" x14ac:dyDescent="0.2">
      <c r="A76" s="6" t="s">
        <v>69</v>
      </c>
      <c r="B76" s="7" t="s">
        <v>157</v>
      </c>
      <c r="C76" s="5"/>
      <c r="D76" s="77">
        <v>2</v>
      </c>
    </row>
    <row r="77" spans="1:4" x14ac:dyDescent="0.2">
      <c r="A77" s="4">
        <v>4.4000000000000004</v>
      </c>
      <c r="B77" s="5" t="s">
        <v>255</v>
      </c>
      <c r="C77" s="5"/>
      <c r="D77" s="77">
        <v>4</v>
      </c>
    </row>
  </sheetData>
  <dataValidations count="12">
    <dataValidation type="list" allowBlank="1" showInputMessage="1" showErrorMessage="1" errorTitle="Грешка" error="Нисте изабрали ништа од понуђених опција. Молимо Вас да са десне стране кликом на стрелицу отворите падајући мени и изаберете једну од понуђених опција." promptTitle="Падајући мени" prompt="Изаберите једну од понуђених опција из падајућег менија." sqref="C41" xr:uid="{BBCF29E6-3AEE-44DE-95BB-D407588CBF63}">
      <formula1>$J$44:$J$45</formula1>
    </dataValidation>
    <dataValidation type="list" allowBlank="1" showInputMessage="1" showErrorMessage="1" sqref="C45" xr:uid="{F29C0E40-A569-449E-8FBB-F8C67F640A21}">
      <formula1>$H$20:$H$22</formula1>
    </dataValidation>
    <dataValidation type="list" allowBlank="1" showInputMessage="1" showErrorMessage="1" sqref="C5" xr:uid="{3F167AC5-68EC-425F-A8D8-2A7323DFC16C}">
      <formula1>$Q$2:$Q$19</formula1>
    </dataValidation>
    <dataValidation allowBlank="1" showInputMessage="1" showErrorMessage="1" errorTitle="Грешка" error="Нисте изабрали ништа од понуђених опција. Молимо Вас да са десне стране кликом на стрелицу отворите падајући мени и изаберете једну од понуђених опција." promptTitle="Падајући мени" prompt="Изаберите једну од понуђених опција из падајућег менија." sqref="C77" xr:uid="{00A9CFF2-7753-4A69-824F-E925E6D72B92}"/>
    <dataValidation type="list" allowBlank="1" showInputMessage="1" showErrorMessage="1" errorTitle="Грешка" error="На ово питање одговарате тако што одговорите на наредних 5 питања." prompt="На ово питање одговарате тако што одговорите на наредних 5 питања." sqref="C21" xr:uid="{3440BDE8-76A3-CA40-B08C-58F12009991A}">
      <formula1>$L$8</formula1>
    </dataValidation>
    <dataValidation type="list" allowBlank="1" showInputMessage="1" showErrorMessage="1" errorTitle="Грешка" error="На ово питање одговарате тако што одговорите на наредних 5 питања." prompt="На ово питање одговарате тако што одговорите на наредних 5 питања." sqref="C9" xr:uid="{9AFE0443-3350-4812-83AE-C4A37DD30D40}">
      <formula1>$G$4</formula1>
    </dataValidation>
    <dataValidation type="list" allowBlank="1" showInputMessage="1" showErrorMessage="1" errorTitle="Грешка" error="Нисте изабрали ништа од понуђених опција. Молимо Вас да са десне стране кликом на стрелицу отворите падајући мени и изаберете једну од понуђених опција." promptTitle="Падајући мени" prompt="Изаберите једну од понуђених опција из падајућег менија." sqref="C16" xr:uid="{3FF651A5-3B47-418B-BA2C-7A37CEC7F018}">
      <formula1>$J$9:$J$14</formula1>
    </dataValidation>
    <dataValidation type="list" allowBlank="1" showInputMessage="1" showErrorMessage="1" sqref="C22:C27" xr:uid="{60DE6EA7-6DF0-4C21-AC16-01C12519286E}">
      <formula1>$K$2:$K$3</formula1>
    </dataValidation>
    <dataValidation type="list" allowBlank="1" showInputMessage="1" showErrorMessage="1" errorTitle="Грешка" error="Нисте изабрали ништа од понуђених опција. Молимо Вас да са десне стране кликом на стрелицу отворите падајући мени и изаберете једну од понуђених опција." promptTitle="Падајући мени" prompt="Изаберите једну од понуђених опција из падајућег менија." sqref="C20" xr:uid="{B1EEEA8A-B173-45CA-B609-79292F97E7D1}">
      <formula1>$M$2:$M$4</formula1>
    </dataValidation>
    <dataValidation type="list" allowBlank="1" showInputMessage="1" showErrorMessage="1" errorTitle="Грешка" error="Нисте изабрали ништа од понуђених опција. Молимо Вас да са десне стране кликом на стрелицу отворите падајући мени и изаберете једну од понуђених опција." promptTitle="Падајући мени" prompt="Изаберите једну од понуђених опција из падајућег менија." sqref="C15" xr:uid="{F8024CAC-AD5A-4B0E-8A36-F531472CED62}">
      <formula1>$J$2:$J$3</formula1>
    </dataValidation>
    <dataValidation type="list" allowBlank="1" showInputMessage="1" showErrorMessage="1" errorTitle="Грешка" error="Нисте изабрали ништа од понуђених опција. Молимо Вас да са десне стране кликом на стрелицу отворите падајући мени и изаберете једну од понуђених опција." promptTitle="Падајући мени" prompt="Изаберите једну од понуђених опција из падајућег менија." sqref="C17:C18 C64 C10:C14" xr:uid="{585CDB52-0A42-4F8A-9CA5-E905088ED63C}">
      <formula1>$K$2:$K$3</formula1>
    </dataValidation>
    <dataValidation type="list" allowBlank="1" showInputMessage="1" showErrorMessage="1" errorTitle="Грешка" error="Нисте изабрали ништа од понуђених опција. Молимо Вас да са десне стране кликом на стрелицу отворите падајући мени и изаберете једну од понуђених опција." promptTitle="Падајући мени" prompt="Изаберите једну од понуђених опција из падајућег менија." sqref="C7" xr:uid="{8F2FF4BD-9424-456B-92FF-CFF77DFE1631}">
      <formula1>$H$2:$H$11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B9FB7-5F89-DD4C-962B-B868CD38C1DF}">
  <dimension ref="A1:C77"/>
  <sheetViews>
    <sheetView topLeftCell="A62" workbookViewId="0">
      <selection activeCell="C71" sqref="C71"/>
    </sheetView>
  </sheetViews>
  <sheetFormatPr baseColWidth="10" defaultColWidth="11" defaultRowHeight="16" x14ac:dyDescent="0.2"/>
  <cols>
    <col min="2" max="2" width="87.83203125" customWidth="1"/>
    <col min="3" max="3" width="128.5" customWidth="1"/>
  </cols>
  <sheetData>
    <row r="1" spans="1:3" ht="23" customHeight="1" x14ac:dyDescent="0.2">
      <c r="A1" s="12">
        <v>1</v>
      </c>
      <c r="B1" s="81" t="s">
        <v>0</v>
      </c>
      <c r="C1" s="48" t="s">
        <v>172</v>
      </c>
    </row>
    <row r="2" spans="1:3" ht="59" customHeight="1" x14ac:dyDescent="0.2">
      <c r="A2" s="13">
        <v>1.1000000000000001</v>
      </c>
      <c r="B2" s="14" t="s">
        <v>3</v>
      </c>
      <c r="C2" s="15" t="s">
        <v>173</v>
      </c>
    </row>
    <row r="3" spans="1:3" ht="85" customHeight="1" x14ac:dyDescent="0.2">
      <c r="A3" s="16">
        <v>1.2</v>
      </c>
      <c r="B3" s="46" t="s">
        <v>256</v>
      </c>
      <c r="C3" s="15" t="s">
        <v>259</v>
      </c>
    </row>
    <row r="4" spans="1:3" ht="57" customHeight="1" x14ac:dyDescent="0.2">
      <c r="A4" s="13">
        <v>1.3</v>
      </c>
      <c r="B4" s="47" t="s">
        <v>7</v>
      </c>
      <c r="C4" s="15" t="s">
        <v>174</v>
      </c>
    </row>
    <row r="5" spans="1:3" ht="186" customHeight="1" x14ac:dyDescent="0.2">
      <c r="A5" s="82" t="s">
        <v>175</v>
      </c>
      <c r="B5" s="46" t="s">
        <v>34</v>
      </c>
      <c r="C5" s="22" t="s">
        <v>242</v>
      </c>
    </row>
    <row r="6" spans="1:3" ht="33" customHeight="1" x14ac:dyDescent="0.2">
      <c r="A6" s="13">
        <v>1.5</v>
      </c>
      <c r="B6" s="14" t="s">
        <v>176</v>
      </c>
      <c r="C6" s="18" t="s">
        <v>177</v>
      </c>
    </row>
    <row r="7" spans="1:3" ht="52" customHeight="1" x14ac:dyDescent="0.2">
      <c r="A7" s="16">
        <v>1.6</v>
      </c>
      <c r="B7" s="17" t="s">
        <v>11</v>
      </c>
      <c r="C7" s="15" t="s">
        <v>178</v>
      </c>
    </row>
    <row r="8" spans="1:3" ht="51" customHeight="1" x14ac:dyDescent="0.2">
      <c r="A8" s="13">
        <v>1.7</v>
      </c>
      <c r="B8" s="14" t="s">
        <v>179</v>
      </c>
      <c r="C8" s="15" t="s">
        <v>254</v>
      </c>
    </row>
    <row r="9" spans="1:3" ht="57" customHeight="1" x14ac:dyDescent="0.2">
      <c r="A9" s="16">
        <v>1.8</v>
      </c>
      <c r="B9" s="17" t="s">
        <v>14</v>
      </c>
      <c r="C9" s="15" t="s">
        <v>180</v>
      </c>
    </row>
    <row r="10" spans="1:3" ht="23" customHeight="1" x14ac:dyDescent="0.2">
      <c r="A10" s="13" t="s">
        <v>132</v>
      </c>
      <c r="B10" s="14" t="s">
        <v>15</v>
      </c>
      <c r="C10" s="19" t="s">
        <v>181</v>
      </c>
    </row>
    <row r="11" spans="1:3" ht="23" customHeight="1" x14ac:dyDescent="0.2">
      <c r="A11" s="13" t="s">
        <v>133</v>
      </c>
      <c r="B11" s="14" t="s">
        <v>16</v>
      </c>
      <c r="C11" s="19" t="s">
        <v>181</v>
      </c>
    </row>
    <row r="12" spans="1:3" ht="23" customHeight="1" x14ac:dyDescent="0.2">
      <c r="A12" s="13" t="s">
        <v>134</v>
      </c>
      <c r="B12" s="14" t="s">
        <v>17</v>
      </c>
      <c r="C12" s="19" t="s">
        <v>181</v>
      </c>
    </row>
    <row r="13" spans="1:3" ht="23" customHeight="1" x14ac:dyDescent="0.2">
      <c r="A13" s="13" t="s">
        <v>135</v>
      </c>
      <c r="B13" s="14" t="s">
        <v>18</v>
      </c>
      <c r="C13" s="19" t="s">
        <v>181</v>
      </c>
    </row>
    <row r="14" spans="1:3" ht="23" customHeight="1" x14ac:dyDescent="0.2">
      <c r="A14" s="13" t="s">
        <v>136</v>
      </c>
      <c r="B14" s="14" t="s">
        <v>19</v>
      </c>
      <c r="C14" s="19" t="s">
        <v>181</v>
      </c>
    </row>
    <row r="15" spans="1:3" ht="23" customHeight="1" x14ac:dyDescent="0.2">
      <c r="A15" s="16">
        <v>1.9</v>
      </c>
      <c r="B15" s="17" t="s">
        <v>20</v>
      </c>
      <c r="C15" s="18" t="s">
        <v>182</v>
      </c>
    </row>
    <row r="16" spans="1:3" ht="23" customHeight="1" x14ac:dyDescent="0.2">
      <c r="A16" s="83">
        <v>1.1000000000000001</v>
      </c>
      <c r="B16" s="84" t="s">
        <v>33</v>
      </c>
      <c r="C16" s="19" t="s">
        <v>183</v>
      </c>
    </row>
    <row r="17" spans="1:3" ht="23" customHeight="1" x14ac:dyDescent="0.2">
      <c r="A17" s="20">
        <v>1.1100000000000001</v>
      </c>
      <c r="B17" s="17" t="s">
        <v>21</v>
      </c>
      <c r="C17" s="18" t="s">
        <v>181</v>
      </c>
    </row>
    <row r="18" spans="1:3" ht="23" customHeight="1" x14ac:dyDescent="0.2">
      <c r="A18" s="83">
        <v>1.1200000000000001</v>
      </c>
      <c r="B18" s="84" t="s">
        <v>22</v>
      </c>
      <c r="C18" s="18" t="s">
        <v>181</v>
      </c>
    </row>
    <row r="19" spans="1:3" ht="23" customHeight="1" x14ac:dyDescent="0.2">
      <c r="A19" s="16">
        <v>1.1299999999999999</v>
      </c>
      <c r="B19" s="46" t="s">
        <v>23</v>
      </c>
      <c r="C19" s="18" t="s">
        <v>184</v>
      </c>
    </row>
    <row r="20" spans="1:3" ht="30.75" customHeight="1" x14ac:dyDescent="0.2">
      <c r="A20" s="83">
        <v>1.1399999999999999</v>
      </c>
      <c r="B20" s="45" t="s">
        <v>24</v>
      </c>
      <c r="C20" s="18" t="s">
        <v>185</v>
      </c>
    </row>
    <row r="21" spans="1:3" ht="34" customHeight="1" x14ac:dyDescent="0.2">
      <c r="A21" s="16">
        <v>1.1499999999999999</v>
      </c>
      <c r="B21" s="46" t="s">
        <v>25</v>
      </c>
      <c r="C21" s="18" t="s">
        <v>186</v>
      </c>
    </row>
    <row r="22" spans="1:3" ht="23" customHeight="1" x14ac:dyDescent="0.2">
      <c r="A22" s="13" t="s">
        <v>139</v>
      </c>
      <c r="B22" s="14" t="s">
        <v>5</v>
      </c>
      <c r="C22" s="18" t="s">
        <v>181</v>
      </c>
    </row>
    <row r="23" spans="1:3" ht="23" customHeight="1" x14ac:dyDescent="0.2">
      <c r="A23" s="13" t="s">
        <v>140</v>
      </c>
      <c r="B23" s="14" t="s">
        <v>6</v>
      </c>
      <c r="C23" s="18" t="s">
        <v>181</v>
      </c>
    </row>
    <row r="24" spans="1:3" ht="23" customHeight="1" x14ac:dyDescent="0.2">
      <c r="A24" s="13" t="s">
        <v>141</v>
      </c>
      <c r="B24" s="14" t="s">
        <v>8</v>
      </c>
      <c r="C24" s="18" t="s">
        <v>181</v>
      </c>
    </row>
    <row r="25" spans="1:3" ht="23" customHeight="1" x14ac:dyDescent="0.2">
      <c r="A25" s="13" t="s">
        <v>142</v>
      </c>
      <c r="B25" s="14" t="s">
        <v>10</v>
      </c>
      <c r="C25" s="18" t="s">
        <v>181</v>
      </c>
    </row>
    <row r="26" spans="1:3" ht="23" customHeight="1" x14ac:dyDescent="0.2">
      <c r="A26" s="13" t="s">
        <v>143</v>
      </c>
      <c r="B26" s="14" t="s">
        <v>13</v>
      </c>
      <c r="C26" s="18" t="s">
        <v>181</v>
      </c>
    </row>
    <row r="27" spans="1:3" ht="23" customHeight="1" x14ac:dyDescent="0.2">
      <c r="A27" s="13" t="s">
        <v>187</v>
      </c>
      <c r="B27" s="14" t="s">
        <v>26</v>
      </c>
      <c r="C27" s="18" t="s">
        <v>181</v>
      </c>
    </row>
    <row r="28" spans="1:3" ht="23" customHeight="1" x14ac:dyDescent="0.2">
      <c r="A28" s="20">
        <v>1.1599999999999999</v>
      </c>
      <c r="B28" s="17" t="s">
        <v>27</v>
      </c>
      <c r="C28" s="18" t="s">
        <v>188</v>
      </c>
    </row>
    <row r="29" spans="1:3" ht="23" customHeight="1" x14ac:dyDescent="0.2">
      <c r="A29" s="13">
        <v>1.17</v>
      </c>
      <c r="B29" s="14" t="s">
        <v>28</v>
      </c>
      <c r="C29" s="19" t="s">
        <v>189</v>
      </c>
    </row>
    <row r="30" spans="1:3" ht="73" customHeight="1" x14ac:dyDescent="0.2">
      <c r="A30" s="13">
        <v>1.18</v>
      </c>
      <c r="B30" s="14" t="s">
        <v>29</v>
      </c>
      <c r="C30" s="22" t="s">
        <v>260</v>
      </c>
    </row>
    <row r="31" spans="1:3" ht="23" customHeight="1" x14ac:dyDescent="0.2">
      <c r="A31" s="13"/>
      <c r="B31" s="5" t="s">
        <v>145</v>
      </c>
      <c r="C31" s="19" t="s">
        <v>243</v>
      </c>
    </row>
    <row r="32" spans="1:3" ht="23" customHeight="1" x14ac:dyDescent="0.2">
      <c r="A32" s="13"/>
      <c r="B32" s="5" t="s">
        <v>146</v>
      </c>
      <c r="C32" s="19" t="s">
        <v>244</v>
      </c>
    </row>
    <row r="33" spans="1:3" ht="23" customHeight="1" x14ac:dyDescent="0.2">
      <c r="A33" s="13"/>
      <c r="B33" s="5" t="s">
        <v>158</v>
      </c>
      <c r="C33" s="19" t="s">
        <v>245</v>
      </c>
    </row>
    <row r="34" spans="1:3" ht="54" customHeight="1" x14ac:dyDescent="0.2">
      <c r="A34" s="85" t="s">
        <v>190</v>
      </c>
      <c r="B34" s="47" t="s">
        <v>191</v>
      </c>
      <c r="C34" s="21" t="s">
        <v>192</v>
      </c>
    </row>
    <row r="35" spans="1:3" ht="56" customHeight="1" x14ac:dyDescent="0.2">
      <c r="A35" s="20">
        <v>1.2</v>
      </c>
      <c r="B35" s="17" t="s">
        <v>193</v>
      </c>
      <c r="C35" s="21" t="s">
        <v>261</v>
      </c>
    </row>
    <row r="36" spans="1:3" ht="23" customHeight="1" x14ac:dyDescent="0.2">
      <c r="A36" s="85" t="s">
        <v>148</v>
      </c>
      <c r="B36" s="14" t="s">
        <v>30</v>
      </c>
      <c r="C36" s="19" t="s">
        <v>194</v>
      </c>
    </row>
    <row r="37" spans="1:3" ht="23" customHeight="1" x14ac:dyDescent="0.2">
      <c r="A37" s="23">
        <v>2</v>
      </c>
      <c r="B37" s="24" t="s">
        <v>31</v>
      </c>
      <c r="C37" s="51"/>
    </row>
    <row r="38" spans="1:3" ht="68" customHeight="1" x14ac:dyDescent="0.2">
      <c r="A38" s="25">
        <v>2.1</v>
      </c>
      <c r="B38" s="74" t="s">
        <v>149</v>
      </c>
      <c r="C38" s="22" t="s">
        <v>171</v>
      </c>
    </row>
    <row r="39" spans="1:3" ht="74" customHeight="1" x14ac:dyDescent="0.2">
      <c r="A39" s="25">
        <v>2.2000000000000002</v>
      </c>
      <c r="B39" s="74" t="s">
        <v>195</v>
      </c>
      <c r="C39" s="22" t="s">
        <v>196</v>
      </c>
    </row>
    <row r="40" spans="1:3" ht="43" customHeight="1" x14ac:dyDescent="0.2">
      <c r="A40" s="25">
        <v>2.2999999999999998</v>
      </c>
      <c r="B40" s="70" t="s">
        <v>159</v>
      </c>
      <c r="C40" s="22" t="s">
        <v>262</v>
      </c>
    </row>
    <row r="41" spans="1:3" ht="41" customHeight="1" x14ac:dyDescent="0.2">
      <c r="A41" s="25">
        <v>2.4</v>
      </c>
      <c r="B41" s="74" t="s">
        <v>32</v>
      </c>
      <c r="C41" s="19" t="s">
        <v>197</v>
      </c>
    </row>
    <row r="42" spans="1:3" ht="56" customHeight="1" x14ac:dyDescent="0.2">
      <c r="A42" s="26" t="s">
        <v>152</v>
      </c>
      <c r="B42" s="75" t="s">
        <v>153</v>
      </c>
      <c r="C42" s="22" t="s">
        <v>246</v>
      </c>
    </row>
    <row r="43" spans="1:3" ht="40" customHeight="1" x14ac:dyDescent="0.2">
      <c r="A43" s="25" t="s">
        <v>154</v>
      </c>
      <c r="B43" s="74" t="s">
        <v>162</v>
      </c>
      <c r="C43" s="22" t="s">
        <v>263</v>
      </c>
    </row>
    <row r="44" spans="1:3" ht="103" customHeight="1" x14ac:dyDescent="0.2">
      <c r="A44" s="26" t="s">
        <v>155</v>
      </c>
      <c r="B44" s="75" t="s">
        <v>163</v>
      </c>
      <c r="C44" s="21" t="s">
        <v>198</v>
      </c>
    </row>
    <row r="45" spans="1:3" ht="92" customHeight="1" x14ac:dyDescent="0.2">
      <c r="A45" s="4">
        <v>2.5</v>
      </c>
      <c r="B45" s="74" t="s">
        <v>156</v>
      </c>
      <c r="C45" s="22" t="s">
        <v>264</v>
      </c>
    </row>
    <row r="46" spans="1:3" ht="64" customHeight="1" x14ac:dyDescent="0.2">
      <c r="A46" s="4">
        <v>2.6</v>
      </c>
      <c r="B46" s="74" t="s">
        <v>247</v>
      </c>
      <c r="C46" s="22" t="s">
        <v>248</v>
      </c>
    </row>
    <row r="47" spans="1:3" ht="23" customHeight="1" x14ac:dyDescent="0.2">
      <c r="A47" s="27">
        <v>3</v>
      </c>
      <c r="B47" s="28" t="s">
        <v>35</v>
      </c>
      <c r="C47" s="51"/>
    </row>
    <row r="48" spans="1:3" ht="44" customHeight="1" x14ac:dyDescent="0.2">
      <c r="A48" s="25">
        <v>3.1</v>
      </c>
      <c r="B48" s="14" t="s">
        <v>160</v>
      </c>
      <c r="C48" s="22" t="s">
        <v>265</v>
      </c>
    </row>
    <row r="49" spans="1:3" ht="23" customHeight="1" x14ac:dyDescent="0.2">
      <c r="A49" s="25"/>
      <c r="B49" s="14" t="s">
        <v>199</v>
      </c>
      <c r="C49" s="19" t="s">
        <v>249</v>
      </c>
    </row>
    <row r="50" spans="1:3" ht="23" customHeight="1" x14ac:dyDescent="0.2">
      <c r="A50" s="26" t="s">
        <v>37</v>
      </c>
      <c r="B50" s="17" t="s">
        <v>200</v>
      </c>
      <c r="C50" s="22" t="s">
        <v>201</v>
      </c>
    </row>
    <row r="51" spans="1:3" ht="23" customHeight="1" x14ac:dyDescent="0.2">
      <c r="A51" s="25"/>
      <c r="B51" s="14" t="s">
        <v>202</v>
      </c>
      <c r="C51" s="19" t="s">
        <v>203</v>
      </c>
    </row>
    <row r="52" spans="1:3" ht="23" customHeight="1" x14ac:dyDescent="0.2">
      <c r="A52" s="25"/>
      <c r="B52" s="14" t="s">
        <v>204</v>
      </c>
      <c r="C52" s="19" t="s">
        <v>205</v>
      </c>
    </row>
    <row r="53" spans="1:3" ht="23" customHeight="1" x14ac:dyDescent="0.2">
      <c r="A53" s="26" t="s">
        <v>40</v>
      </c>
      <c r="B53" s="17" t="s">
        <v>41</v>
      </c>
      <c r="C53" s="19" t="s">
        <v>205</v>
      </c>
    </row>
    <row r="54" spans="1:3" ht="23" customHeight="1" x14ac:dyDescent="0.2">
      <c r="A54" s="25" t="s">
        <v>42</v>
      </c>
      <c r="B54" s="14" t="s">
        <v>43</v>
      </c>
      <c r="C54" s="19" t="s">
        <v>205</v>
      </c>
    </row>
    <row r="55" spans="1:3" ht="23" customHeight="1" x14ac:dyDescent="0.2">
      <c r="A55" s="25"/>
      <c r="B55" s="14" t="s">
        <v>206</v>
      </c>
      <c r="C55" s="19" t="s">
        <v>250</v>
      </c>
    </row>
    <row r="56" spans="1:3" ht="23" customHeight="1" x14ac:dyDescent="0.2">
      <c r="A56" s="26" t="s">
        <v>44</v>
      </c>
      <c r="B56" s="17" t="s">
        <v>45</v>
      </c>
      <c r="C56" s="19" t="s">
        <v>205</v>
      </c>
    </row>
    <row r="57" spans="1:3" ht="23" customHeight="1" x14ac:dyDescent="0.2">
      <c r="A57" s="25" t="s">
        <v>46</v>
      </c>
      <c r="B57" s="14" t="s">
        <v>47</v>
      </c>
      <c r="C57" s="19" t="s">
        <v>205</v>
      </c>
    </row>
    <row r="58" spans="1:3" ht="41" customHeight="1" x14ac:dyDescent="0.2">
      <c r="A58" s="26" t="s">
        <v>48</v>
      </c>
      <c r="B58" s="17" t="s">
        <v>49</v>
      </c>
      <c r="C58" s="22" t="s">
        <v>266</v>
      </c>
    </row>
    <row r="59" spans="1:3" ht="23" customHeight="1" x14ac:dyDescent="0.2">
      <c r="A59" s="25" t="s">
        <v>50</v>
      </c>
      <c r="B59" s="14" t="s">
        <v>51</v>
      </c>
      <c r="C59" s="19" t="s">
        <v>205</v>
      </c>
    </row>
    <row r="60" spans="1:3" ht="23" customHeight="1" x14ac:dyDescent="0.2">
      <c r="A60" s="26" t="s">
        <v>52</v>
      </c>
      <c r="B60" s="17" t="s">
        <v>12</v>
      </c>
      <c r="C60" s="19" t="s">
        <v>205</v>
      </c>
    </row>
    <row r="61" spans="1:3" ht="23" customHeight="1" x14ac:dyDescent="0.2">
      <c r="A61" s="25">
        <v>3.2</v>
      </c>
      <c r="B61" s="14" t="s">
        <v>53</v>
      </c>
      <c r="C61" s="19" t="s">
        <v>207</v>
      </c>
    </row>
    <row r="62" spans="1:3" ht="33" customHeight="1" x14ac:dyDescent="0.2">
      <c r="A62" s="26">
        <v>3.3</v>
      </c>
      <c r="B62" s="46" t="s">
        <v>234</v>
      </c>
      <c r="C62" s="19" t="s">
        <v>208</v>
      </c>
    </row>
    <row r="63" spans="1:3" ht="57" customHeight="1" x14ac:dyDescent="0.2">
      <c r="A63" s="26">
        <v>3.4</v>
      </c>
      <c r="B63" s="7" t="s">
        <v>54</v>
      </c>
      <c r="C63" s="22" t="s">
        <v>251</v>
      </c>
    </row>
    <row r="64" spans="1:3" ht="23" customHeight="1" x14ac:dyDescent="0.2">
      <c r="A64" s="25">
        <v>3.5</v>
      </c>
      <c r="B64" s="14" t="s">
        <v>55</v>
      </c>
      <c r="C64" s="18" t="s">
        <v>181</v>
      </c>
    </row>
    <row r="65" spans="1:3" ht="41" customHeight="1" x14ac:dyDescent="0.2">
      <c r="A65" s="26">
        <v>3.6</v>
      </c>
      <c r="B65" s="46" t="s">
        <v>56</v>
      </c>
      <c r="C65" s="19" t="s">
        <v>209</v>
      </c>
    </row>
    <row r="66" spans="1:3" ht="23" customHeight="1" x14ac:dyDescent="0.2">
      <c r="A66" s="29">
        <v>4</v>
      </c>
      <c r="B66" s="28" t="s">
        <v>57</v>
      </c>
      <c r="C66" s="19"/>
    </row>
    <row r="67" spans="1:3" ht="24" customHeight="1" x14ac:dyDescent="0.2">
      <c r="A67" s="25" t="s">
        <v>58</v>
      </c>
      <c r="B67" s="14" t="s">
        <v>210</v>
      </c>
      <c r="C67" s="19" t="s">
        <v>267</v>
      </c>
    </row>
    <row r="68" spans="1:3" ht="42" customHeight="1" x14ac:dyDescent="0.2">
      <c r="A68" s="26"/>
      <c r="B68" s="17" t="s">
        <v>60</v>
      </c>
      <c r="C68" s="22" t="s">
        <v>268</v>
      </c>
    </row>
    <row r="69" spans="1:3" ht="23" customHeight="1" x14ac:dyDescent="0.2">
      <c r="A69" s="25"/>
      <c r="B69" s="14" t="s">
        <v>61</v>
      </c>
      <c r="C69" s="19" t="s">
        <v>211</v>
      </c>
    </row>
    <row r="70" spans="1:3" ht="23" customHeight="1" x14ac:dyDescent="0.2">
      <c r="A70" s="26"/>
      <c r="B70" s="17" t="s">
        <v>62</v>
      </c>
      <c r="C70" s="19" t="s">
        <v>211</v>
      </c>
    </row>
    <row r="71" spans="1:3" ht="23" customHeight="1" x14ac:dyDescent="0.2">
      <c r="A71" s="25"/>
      <c r="B71" s="14" t="s">
        <v>63</v>
      </c>
      <c r="C71" s="19" t="s">
        <v>211</v>
      </c>
    </row>
    <row r="72" spans="1:3" ht="23" customHeight="1" x14ac:dyDescent="0.2">
      <c r="A72" s="26" t="s">
        <v>64</v>
      </c>
      <c r="B72" s="17" t="s">
        <v>65</v>
      </c>
      <c r="C72" s="19"/>
    </row>
    <row r="73" spans="1:3" ht="23" customHeight="1" x14ac:dyDescent="0.2">
      <c r="A73" s="25"/>
      <c r="B73" s="14" t="s">
        <v>66</v>
      </c>
      <c r="C73" s="19" t="s">
        <v>212</v>
      </c>
    </row>
    <row r="74" spans="1:3" ht="23" customHeight="1" x14ac:dyDescent="0.2">
      <c r="A74" s="26"/>
      <c r="B74" s="17" t="s">
        <v>67</v>
      </c>
      <c r="C74" s="19" t="s">
        <v>213</v>
      </c>
    </row>
    <row r="75" spans="1:3" ht="23" customHeight="1" x14ac:dyDescent="0.2">
      <c r="A75" s="25"/>
      <c r="B75" s="14" t="s">
        <v>68</v>
      </c>
      <c r="C75" s="19" t="s">
        <v>252</v>
      </c>
    </row>
    <row r="76" spans="1:3" ht="23" customHeight="1" x14ac:dyDescent="0.2">
      <c r="A76" s="26" t="s">
        <v>69</v>
      </c>
      <c r="B76" s="17" t="s">
        <v>214</v>
      </c>
      <c r="C76" s="19" t="s">
        <v>215</v>
      </c>
    </row>
    <row r="77" spans="1:3" ht="23" customHeight="1" x14ac:dyDescent="0.2">
      <c r="A77" s="25">
        <v>4.4000000000000004</v>
      </c>
      <c r="B77" s="7" t="s">
        <v>235</v>
      </c>
      <c r="C77" s="19" t="s">
        <v>253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2:I27"/>
  <sheetViews>
    <sheetView topLeftCell="B23" zoomScale="115" zoomScaleNormal="115" workbookViewId="0">
      <selection activeCell="B27" sqref="B27"/>
    </sheetView>
  </sheetViews>
  <sheetFormatPr baseColWidth="10" defaultColWidth="8.83203125" defaultRowHeight="16" x14ac:dyDescent="0.2"/>
  <cols>
    <col min="1" max="1" width="2.5" style="30" customWidth="1"/>
    <col min="2" max="2" width="109.5" style="30" customWidth="1"/>
    <col min="3" max="3" width="12.6640625" style="30" customWidth="1"/>
    <col min="4" max="4" width="16.1640625" style="30" customWidth="1"/>
    <col min="5" max="5" width="11.5" style="30" customWidth="1"/>
    <col min="6" max="6" width="13" style="30" customWidth="1"/>
    <col min="7" max="7" width="11.5" style="31" customWidth="1"/>
    <col min="8" max="8" width="13.6640625" style="31" customWidth="1"/>
    <col min="9" max="9" width="15.1640625" style="31" customWidth="1"/>
    <col min="10" max="16384" width="8.83203125" style="30"/>
  </cols>
  <sheetData>
    <row r="2" spans="1:9" ht="18" x14ac:dyDescent="0.2">
      <c r="B2" s="90" t="s">
        <v>70</v>
      </c>
      <c r="C2" s="90"/>
      <c r="D2" s="90"/>
    </row>
    <row r="3" spans="1:9" ht="108" customHeight="1" x14ac:dyDescent="0.2">
      <c r="B3" s="91" t="s">
        <v>236</v>
      </c>
      <c r="C3" s="92"/>
      <c r="D3" s="92"/>
    </row>
    <row r="4" spans="1:9" ht="43" customHeight="1" x14ac:dyDescent="0.2">
      <c r="B4" s="91" t="s">
        <v>71</v>
      </c>
      <c r="C4" s="91"/>
      <c r="D4" s="91"/>
    </row>
    <row r="5" spans="1:9" ht="14.5" customHeight="1" x14ac:dyDescent="0.2">
      <c r="B5" s="32"/>
      <c r="C5" s="32"/>
      <c r="D5" s="32"/>
    </row>
    <row r="6" spans="1:9" ht="60" x14ac:dyDescent="0.2">
      <c r="A6" s="33"/>
      <c r="B6" s="34" t="s">
        <v>72</v>
      </c>
      <c r="C6" s="35" t="s">
        <v>73</v>
      </c>
      <c r="D6" s="35" t="s">
        <v>74</v>
      </c>
      <c r="E6" s="35" t="s">
        <v>75</v>
      </c>
      <c r="F6" s="35" t="s">
        <v>76</v>
      </c>
      <c r="G6" s="36" t="s">
        <v>77</v>
      </c>
      <c r="H6" s="36" t="s">
        <v>78</v>
      </c>
      <c r="I6" s="36" t="s">
        <v>79</v>
      </c>
    </row>
    <row r="7" spans="1:9" x14ac:dyDescent="0.2">
      <c r="A7" s="33"/>
      <c r="B7" s="37"/>
      <c r="C7" s="38" t="s">
        <v>80</v>
      </c>
      <c r="D7" s="39" t="s">
        <v>81</v>
      </c>
      <c r="E7" s="39" t="s">
        <v>82</v>
      </c>
      <c r="F7" s="39" t="s">
        <v>83</v>
      </c>
      <c r="G7" s="40"/>
      <c r="H7" s="40"/>
      <c r="I7" s="40"/>
    </row>
    <row r="8" spans="1:9" x14ac:dyDescent="0.2">
      <c r="B8" s="93" t="s">
        <v>31</v>
      </c>
      <c r="C8" s="93"/>
      <c r="D8" s="93"/>
      <c r="E8" s="93"/>
      <c r="F8" s="93"/>
      <c r="G8" s="41">
        <f>SUM(G9:G15)</f>
        <v>24</v>
      </c>
      <c r="H8" s="61">
        <v>42</v>
      </c>
      <c r="I8" s="62">
        <f>(H8/H24)*100</f>
        <v>53.846153846153847</v>
      </c>
    </row>
    <row r="9" spans="1:9" x14ac:dyDescent="0.2">
      <c r="B9" s="19" t="s">
        <v>149</v>
      </c>
      <c r="C9" s="40" t="str">
        <f>IF('Образац - предлог КП'!D38=0,0,"")</f>
        <v/>
      </c>
      <c r="D9" s="40" t="str">
        <f>IF('Образац - предлог КП'!D38=2,2,"")</f>
        <v/>
      </c>
      <c r="E9" s="40">
        <f>IF('Образац - предлог КП'!D38=4,4,"")</f>
        <v>4</v>
      </c>
      <c r="F9" s="40" t="str">
        <f>IF('Образац - предлог КП'!D38=6,6,"")</f>
        <v/>
      </c>
      <c r="G9" s="40">
        <f>IF(C9=0,0,IF(D9=2,2,IF(E9=4,4,IF(F9=6,6))))</f>
        <v>4</v>
      </c>
      <c r="H9" s="59"/>
      <c r="I9" s="63"/>
    </row>
    <row r="10" spans="1:9" ht="17" x14ac:dyDescent="0.2">
      <c r="B10" s="78" t="s">
        <v>161</v>
      </c>
      <c r="C10" s="40">
        <f>IF('Образац - предлог КП'!D39=0,0,"")</f>
        <v>0</v>
      </c>
      <c r="D10" s="40" t="str">
        <f>IF('Образац - предлог КП'!D39=2,2,"")</f>
        <v/>
      </c>
      <c r="E10" s="40" t="str">
        <f>IF('Образац - предлог КП'!D39=4,4,"")</f>
        <v/>
      </c>
      <c r="F10" s="40" t="str">
        <f>IF('Образац - предлог КП'!D39=6,6,"")</f>
        <v/>
      </c>
      <c r="G10" s="40">
        <f t="shared" ref="G10:G15" si="0">IF(C10=0,0,IF(D10=2,2,IF(E10=4,4,IF(F10=6,6))))</f>
        <v>0</v>
      </c>
      <c r="H10" s="59"/>
      <c r="I10" s="63"/>
    </row>
    <row r="11" spans="1:9" x14ac:dyDescent="0.2">
      <c r="B11" s="79" t="s">
        <v>159</v>
      </c>
      <c r="C11" s="40" t="str">
        <f>IF('Образац - предлог КП'!D40=0,0,"")</f>
        <v/>
      </c>
      <c r="D11" s="40" t="str">
        <f>IF('Образац - предлог КП'!D40=2,2,"")</f>
        <v/>
      </c>
      <c r="E11" s="40">
        <f>IF('Образац - предлог КП'!D40=4,4,"")</f>
        <v>4</v>
      </c>
      <c r="F11" s="40" t="str">
        <f>IF('Образац - предлог КП'!D40=6,6,"")</f>
        <v/>
      </c>
      <c r="G11" s="40">
        <f t="shared" si="0"/>
        <v>4</v>
      </c>
      <c r="H11" s="59"/>
      <c r="I11" s="63"/>
    </row>
    <row r="12" spans="1:9" x14ac:dyDescent="0.2">
      <c r="B12" s="19" t="s">
        <v>32</v>
      </c>
      <c r="C12" s="40" t="str">
        <f>IF('Образац - предлог КП'!D41=0,0,"")</f>
        <v/>
      </c>
      <c r="D12" s="40">
        <f>IF('Образац - предлог КП'!D41=2,2,"")</f>
        <v>2</v>
      </c>
      <c r="E12" s="40" t="str">
        <f>IF('Образац - предлог КП'!D41=4,4,"")</f>
        <v/>
      </c>
      <c r="F12" s="40" t="str">
        <f>IF('Образац - предлог КП'!D41=6,6,"")</f>
        <v/>
      </c>
      <c r="G12" s="40">
        <f t="shared" si="0"/>
        <v>2</v>
      </c>
      <c r="H12" s="59"/>
      <c r="I12" s="63"/>
    </row>
    <row r="13" spans="1:9" x14ac:dyDescent="0.2">
      <c r="B13" s="52" t="s">
        <v>153</v>
      </c>
      <c r="C13" s="40" t="str">
        <f>IF('Образац - предлог КП'!D42=0,0,"")</f>
        <v/>
      </c>
      <c r="D13" s="40" t="str">
        <f>IF('Образац - предлог КП'!D42=2,2,"")</f>
        <v/>
      </c>
      <c r="E13" s="40">
        <f>IF('Образац - предлог КП'!D42=4,4,"")</f>
        <v>4</v>
      </c>
      <c r="F13" s="40" t="str">
        <f>IF('Образац - предлог КП'!D42=6,6,"")</f>
        <v/>
      </c>
      <c r="G13" s="40">
        <f t="shared" si="0"/>
        <v>4</v>
      </c>
      <c r="H13" s="59"/>
      <c r="I13" s="63"/>
    </row>
    <row r="14" spans="1:9" ht="34" x14ac:dyDescent="0.2">
      <c r="B14" s="22" t="s">
        <v>162</v>
      </c>
      <c r="C14" s="40" t="str">
        <f>IF('Образац - предлог КП'!D43=0,0,"")</f>
        <v/>
      </c>
      <c r="D14" s="40" t="str">
        <f>IF('Образац - предлог КП'!D43=2,2,"")</f>
        <v/>
      </c>
      <c r="E14" s="40" t="str">
        <f>IF('Образац - предлог КП'!D43=4,4,"")</f>
        <v/>
      </c>
      <c r="F14" s="40">
        <f>IF('Образац - предлог КП'!D43=6,6,"")</f>
        <v>6</v>
      </c>
      <c r="G14" s="40">
        <f t="shared" si="0"/>
        <v>6</v>
      </c>
      <c r="H14" s="59"/>
      <c r="I14" s="63"/>
    </row>
    <row r="15" spans="1:9" ht="51" x14ac:dyDescent="0.2">
      <c r="B15" s="78" t="s">
        <v>163</v>
      </c>
      <c r="C15" s="40" t="str">
        <f>IF('Образац - предлог КП'!D44=0,0,"")</f>
        <v/>
      </c>
      <c r="D15" s="40" t="str">
        <f>IF('Образац - предлог КП'!D44=2,2,"")</f>
        <v/>
      </c>
      <c r="E15" s="40">
        <f>IF('Образац - предлог КП'!D44=4,4,"")</f>
        <v>4</v>
      </c>
      <c r="F15" s="40" t="str">
        <f>IF('Образац - предлог КП'!D44=6,6,"")</f>
        <v/>
      </c>
      <c r="G15" s="40">
        <f t="shared" si="0"/>
        <v>4</v>
      </c>
      <c r="H15" s="59"/>
      <c r="I15" s="63"/>
    </row>
    <row r="16" spans="1:9" x14ac:dyDescent="0.2">
      <c r="B16" s="89" t="s">
        <v>84</v>
      </c>
      <c r="C16" s="89"/>
      <c r="D16" s="89"/>
      <c r="E16" s="89"/>
      <c r="F16" s="89"/>
      <c r="G16" s="41">
        <f>SUM(G17:G19)</f>
        <v>12</v>
      </c>
      <c r="H16" s="61">
        <v>18</v>
      </c>
      <c r="I16" s="62">
        <f>(H16/H24)*100</f>
        <v>23.076923076923077</v>
      </c>
    </row>
    <row r="17" spans="2:9" ht="17" customHeight="1" x14ac:dyDescent="0.2">
      <c r="B17" s="52" t="s">
        <v>160</v>
      </c>
      <c r="C17" s="40" t="str">
        <f>IF('Образац - предлог КП'!D48=0,0,"")</f>
        <v/>
      </c>
      <c r="D17" s="40" t="str">
        <f>IF('Образац - предлог КП'!D48=2,2,"")</f>
        <v/>
      </c>
      <c r="E17" s="40">
        <f>IF('Образац - предлог КП'!D48=4,4,"")</f>
        <v>4</v>
      </c>
      <c r="F17" s="40" t="str">
        <f>IF('Образац - предлог КП'!D48=6,6,"")</f>
        <v/>
      </c>
      <c r="G17" s="40">
        <f t="shared" ref="G17:G23" si="1">IF(C17=0,0,IF(D17=2,2,IF(E17=4,4,IF(F17=6,6))))</f>
        <v>4</v>
      </c>
      <c r="H17" s="59"/>
      <c r="I17" s="63"/>
    </row>
    <row r="18" spans="2:9" x14ac:dyDescent="0.2">
      <c r="B18" s="19" t="s">
        <v>53</v>
      </c>
      <c r="C18" s="40" t="str">
        <f>IF('Образац - предлог КП'!D61=0,0,"")</f>
        <v/>
      </c>
      <c r="D18" s="40">
        <f>IF('Образац - предлог КП'!D61=2,2,"")</f>
        <v>2</v>
      </c>
      <c r="E18" s="40" t="str">
        <f>IF('Образац - предлог КП'!D61=4,4,"")</f>
        <v/>
      </c>
      <c r="F18" s="40" t="str">
        <f>IF('Образац - предлог КП'!D61=6,6,"")</f>
        <v/>
      </c>
      <c r="G18" s="40">
        <f t="shared" si="1"/>
        <v>2</v>
      </c>
      <c r="H18" s="59"/>
      <c r="I18" s="63"/>
    </row>
    <row r="19" spans="2:9" x14ac:dyDescent="0.2">
      <c r="B19" s="52" t="s">
        <v>85</v>
      </c>
      <c r="C19" s="40" t="str">
        <f>IF('Образац - предлог КП'!D63=0,0,"")</f>
        <v/>
      </c>
      <c r="D19" s="40" t="str">
        <f>IF('Образац - предлог КП'!D63=2,2,"")</f>
        <v/>
      </c>
      <c r="E19" s="40" t="str">
        <f>IF('Образац - предлог КП'!D63=4,4,"")</f>
        <v/>
      </c>
      <c r="F19" s="40">
        <f>IF('Образац - предлог КП'!D63=6,6,"")</f>
        <v>6</v>
      </c>
      <c r="G19" s="40">
        <f t="shared" si="1"/>
        <v>6</v>
      </c>
      <c r="H19" s="59"/>
      <c r="I19" s="63"/>
    </row>
    <row r="20" spans="2:9" x14ac:dyDescent="0.2">
      <c r="B20" s="89" t="s">
        <v>86</v>
      </c>
      <c r="C20" s="89"/>
      <c r="D20" s="89"/>
      <c r="E20" s="89"/>
      <c r="F20" s="89"/>
      <c r="G20" s="41">
        <f>SUM(G21:G23)</f>
        <v>8</v>
      </c>
      <c r="H20" s="61">
        <v>18</v>
      </c>
      <c r="I20" s="62">
        <f>(H20/H24)*100</f>
        <v>23.076923076923077</v>
      </c>
    </row>
    <row r="21" spans="2:9" x14ac:dyDescent="0.2">
      <c r="B21" s="19" t="s">
        <v>59</v>
      </c>
      <c r="C21" s="40" t="str">
        <f>IF('Образац - предлог КП'!D67=0,0,"")</f>
        <v/>
      </c>
      <c r="D21" s="40">
        <f>IF('Образац - предлог КП'!D67=2,2,"")</f>
        <v>2</v>
      </c>
      <c r="E21" s="40" t="str">
        <f>IF('Образац - предлог КП'!D67=4,4,"")</f>
        <v/>
      </c>
      <c r="F21" s="40" t="str">
        <f>IF('Образац - предлог КП'!D67=6,6,"")</f>
        <v/>
      </c>
      <c r="G21" s="40">
        <f t="shared" si="1"/>
        <v>2</v>
      </c>
      <c r="H21" s="60"/>
      <c r="I21" s="63"/>
    </row>
    <row r="22" spans="2:9" ht="16" customHeight="1" x14ac:dyDescent="0.2">
      <c r="B22" s="52" t="s">
        <v>157</v>
      </c>
      <c r="C22" s="40" t="str">
        <f>IF('Образац - предлог КП'!D76=0,0,"")</f>
        <v/>
      </c>
      <c r="D22" s="40">
        <f>IF('Образац - предлог КП'!D76=2,2,"")</f>
        <v>2</v>
      </c>
      <c r="E22" s="40" t="str">
        <f>IF('Образац - предлог КП'!D76=4,4,"")</f>
        <v/>
      </c>
      <c r="F22" s="40" t="str">
        <f>IF('Образац - предлог КП'!D76=6,6,"")</f>
        <v/>
      </c>
      <c r="G22" s="40">
        <f t="shared" si="1"/>
        <v>2</v>
      </c>
      <c r="H22" s="60"/>
      <c r="I22" s="63"/>
    </row>
    <row r="23" spans="2:9" x14ac:dyDescent="0.2">
      <c r="B23" s="19" t="s">
        <v>237</v>
      </c>
      <c r="C23" s="40" t="str">
        <f>IF('Образац - предлог КП'!D77=0,0,"")</f>
        <v/>
      </c>
      <c r="D23" s="40" t="str">
        <f>IF('Образац - предлог КП'!D77=2,2,"")</f>
        <v/>
      </c>
      <c r="E23" s="40">
        <f>IF('Образац - предлог КП'!D77=4,4,"")</f>
        <v>4</v>
      </c>
      <c r="F23" s="40" t="str">
        <f>IF('Образац - предлог КП'!D77=6,6,"")</f>
        <v/>
      </c>
      <c r="G23" s="40">
        <f t="shared" si="1"/>
        <v>4</v>
      </c>
      <c r="H23" s="60"/>
      <c r="I23" s="63"/>
    </row>
    <row r="24" spans="2:9" ht="28" x14ac:dyDescent="0.3">
      <c r="G24" s="64">
        <f>SUM(G8+G16+G20)</f>
        <v>44</v>
      </c>
      <c r="H24" s="65">
        <f>H8+H16+H20</f>
        <v>78</v>
      </c>
      <c r="I24" s="65">
        <f>SUM(I8:I23)</f>
        <v>100</v>
      </c>
    </row>
    <row r="26" spans="2:9" ht="34" customHeight="1" x14ac:dyDescent="0.2">
      <c r="B26" s="53" t="s">
        <v>87</v>
      </c>
      <c r="C26" s="54" t="s">
        <v>88</v>
      </c>
      <c r="D26" s="54" t="s">
        <v>89</v>
      </c>
      <c r="E26" s="87" t="s">
        <v>90</v>
      </c>
      <c r="F26" s="87"/>
      <c r="G26" s="87"/>
      <c r="H26" s="87"/>
      <c r="I26" s="87"/>
    </row>
    <row r="27" spans="2:9" ht="68" customHeight="1" x14ac:dyDescent="0.2">
      <c r="B27" s="42" t="s">
        <v>238</v>
      </c>
      <c r="C27" s="55" t="s">
        <v>91</v>
      </c>
      <c r="D27" s="55"/>
      <c r="E27" s="88"/>
      <c r="F27" s="88"/>
      <c r="G27" s="88"/>
      <c r="H27" s="88"/>
      <c r="I27" s="88"/>
    </row>
  </sheetData>
  <protectedRanges>
    <protectedRange sqref="A6:F7" name="Range1"/>
  </protectedRanges>
  <mergeCells count="8">
    <mergeCell ref="E26:I26"/>
    <mergeCell ref="E27:I27"/>
    <mergeCell ref="B20:F20"/>
    <mergeCell ref="B2:D2"/>
    <mergeCell ref="B3:D3"/>
    <mergeCell ref="B4:D4"/>
    <mergeCell ref="B8:F8"/>
    <mergeCell ref="B16:F1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B04E6-E48F-3B4E-9EA6-512FB2FD6CE0}">
  <dimension ref="A1:F19"/>
  <sheetViews>
    <sheetView tabSelected="1" topLeftCell="A17" workbookViewId="0">
      <selection activeCell="B19" sqref="B19"/>
    </sheetView>
  </sheetViews>
  <sheetFormatPr baseColWidth="10" defaultColWidth="11" defaultRowHeight="16" x14ac:dyDescent="0.2"/>
  <cols>
    <col min="2" max="2" width="64" customWidth="1"/>
    <col min="3" max="3" width="29.6640625" customWidth="1"/>
    <col min="4" max="4" width="38.1640625" customWidth="1"/>
    <col min="5" max="5" width="34.1640625" customWidth="1"/>
    <col min="6" max="6" width="34" customWidth="1"/>
  </cols>
  <sheetData>
    <row r="1" spans="1:6" ht="38" x14ac:dyDescent="0.2">
      <c r="B1" s="34" t="s">
        <v>72</v>
      </c>
      <c r="C1" s="35" t="s">
        <v>73</v>
      </c>
      <c r="D1" s="66" t="s">
        <v>74</v>
      </c>
      <c r="E1" s="66" t="s">
        <v>75</v>
      </c>
      <c r="F1" s="66" t="s">
        <v>76</v>
      </c>
    </row>
    <row r="2" spans="1:6" ht="17" x14ac:dyDescent="0.2">
      <c r="B2" s="37"/>
      <c r="C2" s="67" t="s">
        <v>80</v>
      </c>
      <c r="D2" s="68" t="s">
        <v>81</v>
      </c>
      <c r="E2" s="68" t="s">
        <v>82</v>
      </c>
      <c r="F2" s="68" t="s">
        <v>83</v>
      </c>
    </row>
    <row r="3" spans="1:6" ht="18" x14ac:dyDescent="0.2">
      <c r="B3" s="94" t="s">
        <v>31</v>
      </c>
      <c r="C3" s="95"/>
      <c r="D3" s="95"/>
      <c r="E3" s="95"/>
      <c r="F3" s="95"/>
    </row>
    <row r="4" spans="1:6" ht="153" x14ac:dyDescent="0.2">
      <c r="A4" s="4" t="s">
        <v>164</v>
      </c>
      <c r="B4" s="47" t="s">
        <v>149</v>
      </c>
      <c r="C4" s="57" t="s">
        <v>216</v>
      </c>
      <c r="D4" s="57" t="s">
        <v>217</v>
      </c>
      <c r="E4" s="57" t="s">
        <v>218</v>
      </c>
      <c r="F4" s="57" t="s">
        <v>225</v>
      </c>
    </row>
    <row r="5" spans="1:6" ht="153" x14ac:dyDescent="0.2">
      <c r="A5" s="4" t="s">
        <v>165</v>
      </c>
      <c r="B5" s="46" t="s">
        <v>150</v>
      </c>
      <c r="C5" s="57" t="s">
        <v>219</v>
      </c>
      <c r="D5" s="57" t="s">
        <v>220</v>
      </c>
      <c r="E5" s="57" t="s">
        <v>226</v>
      </c>
      <c r="F5" s="57" t="s">
        <v>227</v>
      </c>
    </row>
    <row r="6" spans="1:6" ht="85" x14ac:dyDescent="0.2">
      <c r="A6" s="4" t="s">
        <v>166</v>
      </c>
      <c r="B6" s="84" t="s">
        <v>159</v>
      </c>
      <c r="C6" s="57" t="s">
        <v>101</v>
      </c>
      <c r="D6" s="57" t="s">
        <v>102</v>
      </c>
      <c r="E6" s="57" t="s">
        <v>103</v>
      </c>
      <c r="F6" s="57" t="s">
        <v>228</v>
      </c>
    </row>
    <row r="7" spans="1:6" ht="153" x14ac:dyDescent="0.2">
      <c r="A7" s="4" t="s">
        <v>167</v>
      </c>
      <c r="B7" s="46" t="s">
        <v>32</v>
      </c>
      <c r="C7" s="57" t="s">
        <v>92</v>
      </c>
      <c r="D7" s="57" t="s">
        <v>93</v>
      </c>
      <c r="E7" s="57" t="s">
        <v>94</v>
      </c>
      <c r="F7" s="57" t="s">
        <v>229</v>
      </c>
    </row>
    <row r="8" spans="1:6" ht="198" customHeight="1" x14ac:dyDescent="0.2">
      <c r="A8" s="4" t="s">
        <v>168</v>
      </c>
      <c r="B8" s="45" t="s">
        <v>153</v>
      </c>
      <c r="C8" s="57" t="s">
        <v>221</v>
      </c>
      <c r="D8" s="57" t="s">
        <v>222</v>
      </c>
      <c r="E8" s="57" t="s">
        <v>223</v>
      </c>
      <c r="F8" s="57" t="s">
        <v>230</v>
      </c>
    </row>
    <row r="9" spans="1:6" ht="102" x14ac:dyDescent="0.2">
      <c r="A9" s="4" t="s">
        <v>169</v>
      </c>
      <c r="B9" s="46" t="s">
        <v>162</v>
      </c>
      <c r="C9" s="57" t="s">
        <v>95</v>
      </c>
      <c r="D9" s="57" t="s">
        <v>96</v>
      </c>
      <c r="E9" s="57" t="s">
        <v>97</v>
      </c>
      <c r="F9" s="57" t="s">
        <v>98</v>
      </c>
    </row>
    <row r="10" spans="1:6" ht="102" x14ac:dyDescent="0.2">
      <c r="A10" s="4" t="s">
        <v>170</v>
      </c>
      <c r="B10" s="47" t="s">
        <v>163</v>
      </c>
      <c r="C10" s="57" t="s">
        <v>231</v>
      </c>
      <c r="D10" s="57" t="s">
        <v>99</v>
      </c>
      <c r="E10" s="57" t="s">
        <v>100</v>
      </c>
      <c r="F10" s="57" t="s">
        <v>232</v>
      </c>
    </row>
    <row r="11" spans="1:6" ht="17" x14ac:dyDescent="0.2">
      <c r="A11" s="4"/>
      <c r="B11" s="89" t="s">
        <v>84</v>
      </c>
      <c r="C11" s="89"/>
      <c r="D11" s="89"/>
      <c r="E11" s="89"/>
      <c r="F11" s="89"/>
    </row>
    <row r="12" spans="1:6" ht="136" x14ac:dyDescent="0.2">
      <c r="A12" s="4">
        <v>3.1</v>
      </c>
      <c r="B12" s="56" t="s">
        <v>36</v>
      </c>
      <c r="C12" s="57" t="s">
        <v>104</v>
      </c>
      <c r="D12" s="57" t="s">
        <v>105</v>
      </c>
      <c r="E12" s="57" t="s">
        <v>106</v>
      </c>
      <c r="F12" s="57" t="s">
        <v>107</v>
      </c>
    </row>
    <row r="13" spans="1:6" ht="114" customHeight="1" x14ac:dyDescent="0.2">
      <c r="A13" s="4">
        <v>3.2</v>
      </c>
      <c r="B13" s="58" t="s">
        <v>53</v>
      </c>
      <c r="C13" s="57" t="s">
        <v>108</v>
      </c>
      <c r="D13" s="57" t="s">
        <v>109</v>
      </c>
      <c r="E13" s="57" t="s">
        <v>110</v>
      </c>
      <c r="F13" s="57" t="s">
        <v>233</v>
      </c>
    </row>
    <row r="14" spans="1:6" ht="114" customHeight="1" x14ac:dyDescent="0.2">
      <c r="A14" s="4">
        <v>3.3</v>
      </c>
      <c r="B14" s="21" t="s">
        <v>234</v>
      </c>
      <c r="C14" s="57" t="s">
        <v>127</v>
      </c>
      <c r="D14" s="57" t="s">
        <v>128</v>
      </c>
      <c r="E14" s="57" t="s">
        <v>129</v>
      </c>
      <c r="F14" s="57" t="s">
        <v>130</v>
      </c>
    </row>
    <row r="15" spans="1:6" ht="136" x14ac:dyDescent="0.2">
      <c r="A15" s="4">
        <v>3.4</v>
      </c>
      <c r="B15" s="56" t="s">
        <v>85</v>
      </c>
      <c r="C15" s="57" t="s">
        <v>111</v>
      </c>
      <c r="D15" s="57" t="s">
        <v>112</v>
      </c>
      <c r="E15" s="57" t="s">
        <v>113</v>
      </c>
      <c r="F15" s="57" t="s">
        <v>114</v>
      </c>
    </row>
    <row r="16" spans="1:6" x14ac:dyDescent="0.2">
      <c r="B16" s="89" t="s">
        <v>86</v>
      </c>
      <c r="C16" s="89"/>
      <c r="D16" s="89"/>
      <c r="E16" s="89"/>
      <c r="F16" s="89"/>
    </row>
    <row r="17" spans="1:6" ht="85" x14ac:dyDescent="0.2">
      <c r="A17" s="4" t="s">
        <v>58</v>
      </c>
      <c r="B17" s="58" t="s">
        <v>59</v>
      </c>
      <c r="C17" s="57" t="s">
        <v>115</v>
      </c>
      <c r="D17" s="57" t="s">
        <v>116</v>
      </c>
      <c r="E17" s="57" t="s">
        <v>117</v>
      </c>
      <c r="F17" s="57" t="s">
        <v>118</v>
      </c>
    </row>
    <row r="18" spans="1:6" ht="90" customHeight="1" x14ac:dyDescent="0.2">
      <c r="A18" s="6" t="s">
        <v>69</v>
      </c>
      <c r="B18" s="46" t="s">
        <v>157</v>
      </c>
      <c r="C18" s="57" t="s">
        <v>119</v>
      </c>
      <c r="D18" s="57" t="s">
        <v>120</v>
      </c>
      <c r="E18" s="57" t="s">
        <v>121</v>
      </c>
      <c r="F18" s="57" t="s">
        <v>122</v>
      </c>
    </row>
    <row r="19" spans="1:6" ht="104" customHeight="1" x14ac:dyDescent="0.2">
      <c r="A19" s="4">
        <v>4.4000000000000004</v>
      </c>
      <c r="B19" s="14" t="s">
        <v>235</v>
      </c>
      <c r="C19" s="57" t="s">
        <v>123</v>
      </c>
      <c r="D19" s="57" t="s">
        <v>124</v>
      </c>
      <c r="E19" s="57" t="s">
        <v>125</v>
      </c>
      <c r="F19" s="57" t="s">
        <v>126</v>
      </c>
    </row>
  </sheetData>
  <protectedRanges>
    <protectedRange sqref="B1:F2" name="Range1"/>
  </protectedRanges>
  <mergeCells count="3">
    <mergeCell ref="B3:F3"/>
    <mergeCell ref="B11:F11"/>
    <mergeCell ref="B16:F1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C1DB5488F8A3A4FBFF3F075976528E0" ma:contentTypeVersion="20" ma:contentTypeDescription="Create a new document." ma:contentTypeScope="" ma:versionID="87d0ff5464b0489f27863e32c70fb69d">
  <xsd:schema xmlns:xsd="http://www.w3.org/2001/XMLSchema" xmlns:xs="http://www.w3.org/2001/XMLSchema" xmlns:p="http://schemas.microsoft.com/office/2006/metadata/properties" xmlns:ns2="934e4f6f-c740-4e49-838d-10594e3f873c" xmlns:ns3="3c76ee32-0d6c-4c12-baae-0c22192ba994" targetNamespace="http://schemas.microsoft.com/office/2006/metadata/properties" ma:root="true" ma:fieldsID="17b6df9a3e5c6e33b5f51bde72bc4f01" ns2:_="" ns3:_="">
    <xsd:import namespace="934e4f6f-c740-4e49-838d-10594e3f873c"/>
    <xsd:import namespace="3c76ee32-0d6c-4c12-baae-0c22192ba99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Comme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4e4f6f-c740-4e49-838d-10594e3f873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5eb37d50-2a46-435d-99da-0464c82fad9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Comment" ma:index="26" nillable="true" ma:displayName="Comment" ma:format="Dropdown" ma:internalName="Commen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c76ee32-0d6c-4c12-baae-0c22192ba99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4da2ab6d-d4b6-4451-892f-c831d653c5ab}" ma:internalName="TaxCatchAll" ma:showField="CatchAllData" ma:web="3c76ee32-0d6c-4c12-baae-0c22192ba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4e4f6f-c740-4e49-838d-10594e3f873c">
      <Terms xmlns="http://schemas.microsoft.com/office/infopath/2007/PartnerControls"/>
    </lcf76f155ced4ddcb4097134ff3c332f>
    <TaxCatchAll xmlns="3c76ee32-0d6c-4c12-baae-0c22192ba994" xsi:nil="true"/>
    <Comment xmlns="934e4f6f-c740-4e49-838d-10594e3f873c" xsi:nil="true"/>
  </documentManagement>
</p:properties>
</file>

<file path=customXml/itemProps1.xml><?xml version="1.0" encoding="utf-8"?>
<ds:datastoreItem xmlns:ds="http://schemas.openxmlformats.org/officeDocument/2006/customXml" ds:itemID="{050CF564-C513-467E-9419-911757B77221}">
  <ds:schemaRefs>
    <ds:schemaRef ds:uri="http://schemas.microsoft.com/sharepoint/v3/contenttype/forms"/>
  </ds:schemaRefs>
</ds:datastoreItem>
</file>

<file path=customXml/itemProps2.xml><?xml version="1.0" encoding="utf-8"?>
<ds:datastoreItem xmlns:ds="http://schemas.openxmlformats.org/officeDocument/2006/customXml" ds:itemID="{5334522F-67B3-4B9E-BA54-86F94F7B07A0}"/>
</file>

<file path=customXml/itemProps3.xml><?xml version="1.0" encoding="utf-8"?>
<ds:datastoreItem xmlns:ds="http://schemas.openxmlformats.org/officeDocument/2006/customXml" ds:itemID="{29E55A68-CD13-4FC7-99A4-8DA464B84F6E}">
  <ds:schemaRefs>
    <ds:schemaRef ds:uri="http://schemas.microsoft.com/office/2006/metadata/properties"/>
    <ds:schemaRef ds:uri="http://schemas.microsoft.com/office/infopath/2007/PartnerControls"/>
    <ds:schemaRef ds:uri="934e4f6f-c740-4e49-838d-10594e3f873c"/>
    <ds:schemaRef ds:uri="3c76ee32-0d6c-4c12-baae-0c22192ba994"/>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Образац - предлог КП</vt:lpstr>
      <vt:lpstr>Упутство за оцењивање</vt:lpstr>
      <vt:lpstr>Лист 3. II фаза-оцена пројекта</vt:lpstr>
      <vt:lpstr>Лист 4. Упутство за оцењивање</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Microsoft Office User</cp:lastModifiedBy>
  <cp:revision/>
  <dcterms:created xsi:type="dcterms:W3CDTF">2020-03-19T08:19:57Z</dcterms:created>
  <dcterms:modified xsi:type="dcterms:W3CDTF">2025-05-22T08:41:01Z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0x0101002C1DB5488F8A3A4FBFF3F075976528E0</vt:lpwstr>
  </property>
  <property fmtid="{D5CDD505-2E9C-101B-9397-08002B2CF9AE}" pid="3" name="MediaServiceImageTags">
    <vt:lpwstr/>
  </property>
</Properties>
</file>